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firstSheet="2" activeTab="12"/>
  </bookViews>
  <sheets>
    <sheet name="CBSE Analysis" sheetId="14" r:id="rId1"/>
    <sheet name="Grade details" sheetId="13" r:id="rId2"/>
    <sheet name="English" sheetId="7" r:id="rId3"/>
    <sheet name="Maths STD" sheetId="6" r:id="rId4"/>
    <sheet name="Hindi" sheetId="5" r:id="rId5"/>
    <sheet name="SANSKRIT" sheetId="3" r:id="rId6"/>
    <sheet name="MATHS BASIC" sheetId="4" r:id="rId7"/>
    <sheet name="SCIENCE" sheetId="10" r:id="rId8"/>
    <sheet name="SST" sheetId="2" r:id="rId9"/>
    <sheet name="IT" sheetId="1" r:id="rId10"/>
    <sheet name="Overall PI kv" sheetId="12" r:id="rId11"/>
    <sheet name="SUBJECT WISE PI" sheetId="15" r:id="rId12"/>
    <sheet name="Sheet1" sheetId="16" r:id="rId13"/>
  </sheets>
  <definedNames>
    <definedName name="_xlnm._FilterDatabase" localSheetId="12" hidden="1">Sheet1!$A$1:$P$40</definedName>
    <definedName name="_xlnm.Print_Area" localSheetId="0">'CBSE Analysis'!$A$1:$Z$10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6" l="1"/>
  <c r="P36" i="16" s="1"/>
  <c r="O39" i="16"/>
  <c r="P39" i="16" s="1"/>
  <c r="O40" i="16"/>
  <c r="P40" i="16" s="1"/>
  <c r="O18" i="16"/>
  <c r="P18" i="16" s="1"/>
  <c r="O22" i="16"/>
  <c r="P22" i="16" s="1"/>
  <c r="O23" i="16"/>
  <c r="P23" i="16" s="1"/>
  <c r="O33" i="16"/>
  <c r="P33" i="16" s="1"/>
  <c r="O31" i="16"/>
  <c r="P31" i="16" s="1"/>
  <c r="O38" i="16"/>
  <c r="P38" i="16" s="1"/>
  <c r="O37" i="16"/>
  <c r="P37" i="16" s="1"/>
  <c r="O28" i="16"/>
  <c r="P28" i="16" s="1"/>
  <c r="O26" i="16"/>
  <c r="P26" i="16" s="1"/>
  <c r="O19" i="16"/>
  <c r="P19" i="16" s="1"/>
  <c r="O21" i="16"/>
  <c r="P21" i="16" s="1"/>
  <c r="O17" i="16"/>
  <c r="P17" i="16" s="1"/>
  <c r="O2" i="16"/>
  <c r="P2" i="16" s="1"/>
  <c r="O32" i="16"/>
  <c r="P32" i="16" s="1"/>
  <c r="O27" i="16"/>
  <c r="P27" i="16" s="1"/>
  <c r="O4" i="16"/>
  <c r="P4" i="16" s="1"/>
  <c r="O25" i="16"/>
  <c r="P25" i="16" s="1"/>
  <c r="O29" i="16"/>
  <c r="P29" i="16" s="1"/>
  <c r="O16" i="16"/>
  <c r="P16" i="16" s="1"/>
  <c r="O34" i="16"/>
  <c r="P34" i="16" s="1"/>
  <c r="O10" i="16"/>
  <c r="P10" i="16" s="1"/>
  <c r="O7" i="16"/>
  <c r="P7" i="16" s="1"/>
  <c r="O35" i="16"/>
  <c r="P35" i="16" s="1"/>
  <c r="O13" i="16"/>
  <c r="P13" i="16" s="1"/>
  <c r="O3" i="16"/>
  <c r="P3" i="16" s="1"/>
  <c r="O24" i="16"/>
  <c r="P24" i="16" s="1"/>
  <c r="O15" i="16"/>
  <c r="P15" i="16" s="1"/>
  <c r="O12" i="16"/>
  <c r="P12" i="16" s="1"/>
  <c r="O20" i="16"/>
  <c r="P20" i="16" s="1"/>
  <c r="O11" i="16"/>
  <c r="P11" i="16" s="1"/>
  <c r="O8" i="16"/>
  <c r="P8" i="16" s="1"/>
  <c r="O30" i="16"/>
  <c r="P30" i="16" s="1"/>
  <c r="O14" i="16"/>
  <c r="P14" i="16" s="1"/>
  <c r="O5" i="16"/>
  <c r="P5" i="16" s="1"/>
  <c r="O6" i="16"/>
  <c r="P6" i="16" s="1"/>
  <c r="O9" i="16"/>
  <c r="P9" i="16" s="1"/>
  <c r="O4" i="13" l="1"/>
  <c r="P4" i="13" s="1"/>
  <c r="O5" i="13"/>
  <c r="P5" i="13" s="1"/>
  <c r="O6" i="13"/>
  <c r="P6" i="13" s="1"/>
  <c r="O7" i="13"/>
  <c r="P7" i="13" s="1"/>
  <c r="O8" i="13"/>
  <c r="P8" i="13" s="1"/>
  <c r="O9" i="13"/>
  <c r="P9" i="13" s="1"/>
  <c r="O10" i="13"/>
  <c r="P10" i="13" s="1"/>
  <c r="O11" i="13"/>
  <c r="P11" i="13" s="1"/>
  <c r="O12" i="13"/>
  <c r="P12" i="13" s="1"/>
  <c r="O13" i="13"/>
  <c r="P13" i="13" s="1"/>
  <c r="O14" i="13"/>
  <c r="P14" i="13" s="1"/>
  <c r="O15" i="13"/>
  <c r="P15" i="13" s="1"/>
  <c r="O16" i="13"/>
  <c r="P16" i="13" s="1"/>
  <c r="O17" i="13"/>
  <c r="P17" i="13" s="1"/>
  <c r="O18" i="13"/>
  <c r="P18" i="13" s="1"/>
  <c r="O19" i="13"/>
  <c r="P19" i="13" s="1"/>
  <c r="O20" i="13"/>
  <c r="P20" i="13" s="1"/>
  <c r="O21" i="13"/>
  <c r="P21" i="13" s="1"/>
  <c r="O22" i="13"/>
  <c r="P22" i="13" s="1"/>
  <c r="O23" i="13"/>
  <c r="P23" i="13" s="1"/>
  <c r="O24" i="13"/>
  <c r="P24" i="13" s="1"/>
  <c r="O25" i="13"/>
  <c r="P25" i="13" s="1"/>
  <c r="O26" i="13"/>
  <c r="P26" i="13" s="1"/>
  <c r="O27" i="13"/>
  <c r="P27" i="13" s="1"/>
  <c r="O28" i="13"/>
  <c r="P28" i="13" s="1"/>
  <c r="O29" i="13"/>
  <c r="P29" i="13" s="1"/>
  <c r="O30" i="13"/>
  <c r="P30" i="13" s="1"/>
  <c r="O31" i="13"/>
  <c r="P31" i="13" s="1"/>
  <c r="O32" i="13"/>
  <c r="P32" i="13" s="1"/>
  <c r="O33" i="13"/>
  <c r="P33" i="13" s="1"/>
  <c r="O34" i="13"/>
  <c r="P34" i="13" s="1"/>
  <c r="O35" i="13"/>
  <c r="P35" i="13" s="1"/>
  <c r="O36" i="13"/>
  <c r="P36" i="13" s="1"/>
  <c r="O37" i="13"/>
  <c r="P37" i="13" s="1"/>
  <c r="O38" i="13"/>
  <c r="P38" i="13" s="1"/>
  <c r="O39" i="13"/>
  <c r="P39" i="13" s="1"/>
  <c r="O40" i="13"/>
  <c r="P40" i="13" s="1"/>
  <c r="O41" i="13"/>
  <c r="P41" i="13" s="1"/>
  <c r="O3" i="13"/>
  <c r="P3" i="13" s="1"/>
  <c r="C6" i="12" l="1"/>
  <c r="C8" i="12" s="1"/>
  <c r="J6" i="12"/>
  <c r="J8" i="12" s="1"/>
  <c r="I6" i="12"/>
  <c r="I8" i="12" s="1"/>
  <c r="H6" i="12"/>
  <c r="H8" i="12" s="1"/>
  <c r="G6" i="12"/>
  <c r="G8" i="12" s="1"/>
  <c r="F6" i="12"/>
  <c r="F8" i="12" s="1"/>
  <c r="E6" i="12"/>
  <c r="E8" i="12" s="1"/>
  <c r="D6" i="12"/>
  <c r="D8" i="12" s="1"/>
  <c r="B6" i="12"/>
  <c r="M9" i="1"/>
  <c r="J8" i="10"/>
  <c r="I8" i="10"/>
  <c r="H8" i="10"/>
  <c r="G8" i="10"/>
  <c r="F8" i="10"/>
  <c r="E8" i="10"/>
  <c r="D8" i="10"/>
  <c r="C8" i="10"/>
  <c r="B8" i="10"/>
  <c r="K6" i="10"/>
  <c r="J8" i="7"/>
  <c r="I8" i="7"/>
  <c r="H8" i="7"/>
  <c r="G8" i="7"/>
  <c r="F8" i="7"/>
  <c r="E8" i="7"/>
  <c r="D8" i="7"/>
  <c r="C8" i="7"/>
  <c r="B8" i="7"/>
  <c r="K6" i="7"/>
  <c r="J8" i="6"/>
  <c r="I8" i="6"/>
  <c r="H8" i="6"/>
  <c r="G8" i="6"/>
  <c r="F8" i="6"/>
  <c r="E8" i="6"/>
  <c r="D8" i="6"/>
  <c r="C8" i="6"/>
  <c r="B8" i="6"/>
  <c r="K8" i="6" s="1"/>
  <c r="K6" i="6"/>
  <c r="J8" i="5"/>
  <c r="I8" i="5"/>
  <c r="H8" i="5"/>
  <c r="G8" i="5"/>
  <c r="F8" i="5"/>
  <c r="E8" i="5"/>
  <c r="D8" i="5"/>
  <c r="C8" i="5"/>
  <c r="B8" i="5"/>
  <c r="K6" i="5"/>
  <c r="J8" i="4"/>
  <c r="I8" i="4"/>
  <c r="H8" i="4"/>
  <c r="G8" i="4"/>
  <c r="F8" i="4"/>
  <c r="E8" i="4"/>
  <c r="D8" i="4"/>
  <c r="C8" i="4"/>
  <c r="B8" i="4"/>
  <c r="K8" i="4" s="1"/>
  <c r="K6" i="4"/>
  <c r="J8" i="3"/>
  <c r="I8" i="3"/>
  <c r="H8" i="3"/>
  <c r="G8" i="3"/>
  <c r="F8" i="3"/>
  <c r="E8" i="3"/>
  <c r="D8" i="3"/>
  <c r="C8" i="3"/>
  <c r="B8" i="3"/>
  <c r="K6" i="3"/>
  <c r="J8" i="2"/>
  <c r="I8" i="2"/>
  <c r="H8" i="2"/>
  <c r="G8" i="2"/>
  <c r="F8" i="2"/>
  <c r="E8" i="2"/>
  <c r="D8" i="2"/>
  <c r="C8" i="2"/>
  <c r="B8" i="2"/>
  <c r="K6" i="2"/>
  <c r="K8" i="7" l="1"/>
  <c r="C10" i="7" s="1"/>
  <c r="C10" i="4"/>
  <c r="C10" i="6"/>
  <c r="K8" i="10"/>
  <c r="C10" i="10" s="1"/>
  <c r="K8" i="5"/>
  <c r="K6" i="12"/>
  <c r="B8" i="12"/>
  <c r="K8" i="12" s="1"/>
  <c r="C10" i="5"/>
  <c r="K8" i="2"/>
  <c r="C10" i="2" s="1"/>
  <c r="K8" i="3"/>
  <c r="C10" i="3" s="1"/>
  <c r="J8" i="1"/>
  <c r="I8" i="1"/>
  <c r="H8" i="1"/>
  <c r="G8" i="1"/>
  <c r="F8" i="1"/>
  <c r="E8" i="1"/>
  <c r="D8" i="1"/>
  <c r="C8" i="1"/>
  <c r="B8" i="1"/>
  <c r="K6" i="1"/>
  <c r="C10" i="12" l="1"/>
  <c r="K8" i="1"/>
  <c r="C10" i="1" s="1"/>
</calcChain>
</file>

<file path=xl/sharedStrings.xml><?xml version="1.0" encoding="utf-8"?>
<sst xmlns="http://schemas.openxmlformats.org/spreadsheetml/2006/main" count="813" uniqueCount="142">
  <si>
    <t xml:space="preserve">Subject </t>
  </si>
  <si>
    <t>No. of students Appeared (n)</t>
  </si>
  <si>
    <t>Grade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</si>
  <si>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</si>
  <si>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</si>
  <si>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</si>
  <si>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</si>
  <si>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</si>
  <si>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</si>
  <si>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</si>
  <si>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</si>
  <si>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</si>
  <si>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Total(n)</t>
  </si>
  <si>
    <t>No. of Students in each grade (N)</t>
  </si>
  <si>
    <t>Weightage (W)</t>
  </si>
  <si>
    <t xml:space="preserve"> N x W</t>
  </si>
  <si>
    <t xml:space="preserve">PI </t>
  </si>
  <si>
    <t>=∑NxW x 100 / n x 8</t>
  </si>
  <si>
    <t xml:space="preserve">Name of teacher: </t>
  </si>
  <si>
    <t>English</t>
  </si>
  <si>
    <t>Contractual</t>
  </si>
  <si>
    <t>PERFORMANCE INDEX  
AISSCE 2020</t>
  </si>
  <si>
    <t>KENDRIYA VIDYALAYA TAMULPUR</t>
  </si>
  <si>
    <t>Hindi</t>
  </si>
  <si>
    <t>Mr. Vinod Sharma</t>
  </si>
  <si>
    <t>Mrs. Alivelumangain</t>
  </si>
  <si>
    <t>Mr. Zakir Hussain</t>
  </si>
  <si>
    <t>Mr. Sanjeev Kumar</t>
  </si>
  <si>
    <t>OVERALL SCHOOL PI</t>
  </si>
  <si>
    <t>NAME OF STUDENT</t>
  </si>
  <si>
    <t>ENGLISH CORE</t>
  </si>
  <si>
    <t>MATHS</t>
  </si>
  <si>
    <t>HINDI</t>
  </si>
  <si>
    <t>CHEMISTRY</t>
  </si>
  <si>
    <t>Marks</t>
  </si>
  <si>
    <t>TOTAL</t>
  </si>
  <si>
    <t>PERCENTAGE</t>
  </si>
  <si>
    <t>SCHOOL RESULT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</si>
  <si>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</si>
  <si>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</si>
  <si>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</si>
  <si>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</si>
  <si>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</si>
  <si>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</si>
  <si>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</si>
  <si>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</si>
  <si>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</si>
  <si>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</si>
  <si>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</si>
  <si>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GRADE COUNT</t>
  </si>
  <si>
    <t>NXW</t>
  </si>
  <si>
    <t>PI</t>
  </si>
  <si>
    <t>MEAN</t>
  </si>
  <si>
    <t>NAN</t>
  </si>
  <si>
    <t>SUBJECT WISE RESULT</t>
  </si>
  <si>
    <t>CODE</t>
  </si>
  <si>
    <t>SUBJECT</t>
  </si>
  <si>
    <t>%</t>
  </si>
  <si>
    <t>0-33</t>
  </si>
  <si>
    <t>33-44</t>
  </si>
  <si>
    <t>45-59</t>
  </si>
  <si>
    <t>60-74</t>
  </si>
  <si>
    <t>75-89</t>
  </si>
  <si>
    <t>STUDENT WISE RESULT</t>
  </si>
  <si>
    <t>ROLL</t>
  </si>
  <si>
    <t>NAME</t>
  </si>
  <si>
    <t>GRADE</t>
  </si>
  <si>
    <t>RESULT</t>
  </si>
  <si>
    <t>F JENTAKA BRAHMA</t>
  </si>
  <si>
    <t>PASS</t>
  </si>
  <si>
    <t>F UPASANA KALITA</t>
  </si>
  <si>
    <t>F CHANDNI BRAHMA</t>
  </si>
  <si>
    <t>M ABHISHEK KASHYAP</t>
  </si>
  <si>
    <t>M CHURAMANI CHHETRY</t>
  </si>
  <si>
    <t>M DEEP BARO</t>
  </si>
  <si>
    <t>M DWIMA GUTHAL BASUMATARY</t>
  </si>
  <si>
    <t>M MANAS PRATIM BARMAN</t>
  </si>
  <si>
    <t>M NILOM JYOTI DEKA</t>
  </si>
  <si>
    <t>M UTHRISHAR BRAHMA</t>
  </si>
  <si>
    <t>M ADITYA BORO</t>
  </si>
  <si>
    <t>M ARIJIT SARMA</t>
  </si>
  <si>
    <t>M BHARGAV BARMAN</t>
  </si>
  <si>
    <t>M BITOPAN MAHANTA</t>
  </si>
  <si>
    <t>M NAYANMONI BARMAN</t>
  </si>
  <si>
    <t>AMBRITA BORO</t>
  </si>
  <si>
    <t>ASMITA DEKA</t>
  </si>
  <si>
    <t>BANASHMITA UZIR</t>
  </si>
  <si>
    <t>BARSHA DEKA</t>
  </si>
  <si>
    <t>DAIJI RANI BARO</t>
  </si>
  <si>
    <t>HIYAMONI NARZARY</t>
  </si>
  <si>
    <t>JOYSTIKA DAIMARY</t>
  </si>
  <si>
    <t>KARABI ROY</t>
  </si>
  <si>
    <t>MARSILLA ASMIN</t>
  </si>
  <si>
    <t>NEHA BASFOR</t>
  </si>
  <si>
    <t>PINKY BASUMATARY</t>
  </si>
  <si>
    <t>PRASANTI SAI SARMA</t>
  </si>
  <si>
    <t>PRITY BRAHMA</t>
  </si>
  <si>
    <t>ROSELIN TALUKDAR</t>
  </si>
  <si>
    <t>SAMPREETI MAZUMDAR</t>
  </si>
  <si>
    <t>TARALI RABHA</t>
  </si>
  <si>
    <t>APURBA DAS</t>
  </si>
  <si>
    <t>BIKASH JYOTI PATHAK</t>
  </si>
  <si>
    <t>DWIDEN BASUMATARY</t>
  </si>
  <si>
    <t>HIRAK JYOTI BORO</t>
  </si>
  <si>
    <t>JUBIN BORO</t>
  </si>
  <si>
    <t>JYOTIRMAY MAZUMDAR</t>
  </si>
  <si>
    <t>KLINTON BORO</t>
  </si>
  <si>
    <t>KUMAR ABINASH DAS</t>
  </si>
  <si>
    <t>KUMAR ANURAN RABHA</t>
  </si>
  <si>
    <t>MANASH TALUKDAR</t>
  </si>
  <si>
    <t>MD.INAMUL MUSTAKIN</t>
  </si>
  <si>
    <t>MD.NAYUB SARIF</t>
  </si>
  <si>
    <t>NIKU SAIKIA</t>
  </si>
  <si>
    <t>NIPON RABHA</t>
  </si>
  <si>
    <t>PARTHA PRATIM KALITA</t>
  </si>
  <si>
    <t>PRANAB KALITA</t>
  </si>
  <si>
    <t>RAHUL BASUMATARY</t>
  </si>
  <si>
    <t>RAKESH BASUMATARY</t>
  </si>
  <si>
    <t>RAKESH MAHANTA</t>
  </si>
  <si>
    <t>RINKU DAS</t>
  </si>
  <si>
    <t>RUPJYOTI KALITA</t>
  </si>
  <si>
    <t>SUDEM BASUMATARY</t>
  </si>
  <si>
    <t>TIKU SAIKIA</t>
  </si>
  <si>
    <t>SANSKRIT</t>
  </si>
  <si>
    <t>SCIENCE</t>
  </si>
  <si>
    <t>SOCIAL SCIENCE</t>
  </si>
  <si>
    <t>IT</t>
  </si>
  <si>
    <t xml:space="preserve">MATHS BASIC </t>
  </si>
  <si>
    <t>Maths STANDARD</t>
  </si>
  <si>
    <t>SST</t>
  </si>
  <si>
    <t>S.NO</t>
  </si>
  <si>
    <t xml:space="preserve">SUBJECT </t>
  </si>
  <si>
    <t xml:space="preserve">ENGLISH </t>
  </si>
  <si>
    <t xml:space="preserve">HINDI </t>
  </si>
  <si>
    <t>MATHS BASIC</t>
  </si>
  <si>
    <t>MATHS STANDARD</t>
  </si>
  <si>
    <t xml:space="preserve">SCIENCE </t>
  </si>
  <si>
    <t>OVER ALL PI</t>
  </si>
  <si>
    <t>S. NO</t>
  </si>
  <si>
    <t>INFORMATION TECHNOLOGY</t>
  </si>
  <si>
    <t xml:space="preserve">KENDRIYA VIDYALAYA TAMULPUR </t>
  </si>
  <si>
    <t>CBSE CLASS 10TH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</si>
</sst>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rgb="FF000000"/>
      <name val="Calibri"/>
      <family val="2"/>
      <scheme val="minor"/>
    </font>
    <font>
      <b/>
      <sz val="9.3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2" fontId="4" fillId="0" borderId="11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4" xfId="0" applyBorder="1" applyAlignment="1">
      <alignment horizontal="center" vertical="center"/>
    </xf>
    <xf numFmtId="0" fontId="9" fillId="6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7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topLeftCell="C1" workbookViewId="0">
      <selection activeCell="W4" sqref="W4"/>
    </sheetView>
  </sheetViews>
  <sheetFormatPr defaultRowHeight="15" x14ac:dyDescent="0.25"/>
  <cols>
    <col min="2" max="2" width="16.140625" customWidth="1"/>
  </cols>
  <sheetData>
    <row r="1" spans="1:26" ht="32.25" customHeight="1" x14ac:dyDescent="0.25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.75" thickBot="1" x14ac:dyDescent="0.3">
      <c r="A2" s="26"/>
    </row>
    <row r="3" spans="1:26" ht="24.75" thickBot="1" x14ac:dyDescent="0.3">
      <c r="A3" s="27" t="s">
        <v>38</v>
      </c>
      <c r="B3" s="27" t="s">
        <v>39</v>
      </c>
      <c r="C3" s="27" t="s">
        <v>40</v>
      </c>
      <c r="D3" s="27" t="s">
        <v>41</v>
      </c>
      <c r="E3" s="27" t="s">
        <v>42</v>
      </c>
      <c r="F3" s="27" t="s">
        <v>43</v>
      </c>
      <c r="G3" s="27" t="s">
        <v>44</v>
      </c>
      <c r="H3" s="27" t="s">
        <v>45</v>
      </c>
      <c r="I3" s="27" t="s">
        <v>46</v>
      </c>
      <c r="J3" s="27" t="s">
        <v>47</v>
      </c>
      <c r="K3" s="27" t="s">
        <v>48</v>
      </c>
      <c r="L3" s="27" t="s">
        <v>3</v>
      </c>
      <c r="M3" s="27" t="s">
        <v>4</v>
      </c>
      <c r="N3" s="27" t="s">
        <v>5</v>
      </c>
      <c r="O3" s="27" t="s">
        <v>6</v>
      </c>
      <c r="P3" s="27" t="s">
        <v>7</v>
      </c>
      <c r="Q3" s="27" t="s">
        <v>8</v>
      </c>
      <c r="R3" s="27" t="s">
        <v>9</v>
      </c>
      <c r="S3" s="27" t="s">
        <v>10</v>
      </c>
      <c r="T3" s="27" t="s">
        <v>11</v>
      </c>
      <c r="U3" s="27" t="s">
        <v>49</v>
      </c>
      <c r="V3" s="27" t="s">
        <v>50</v>
      </c>
      <c r="W3" s="27" t="s">
        <v>51</v>
      </c>
      <c r="X3" s="27" t="s">
        <v>52</v>
      </c>
      <c r="Y3" s="29"/>
      <c r="Z3" s="30"/>
    </row>
    <row r="4" spans="1:26" ht="15.75" thickBot="1" x14ac:dyDescent="0.3">
      <c r="A4" s="28">
        <v>15</v>
      </c>
      <c r="B4" s="28">
        <v>15</v>
      </c>
      <c r="C4" s="28">
        <v>0</v>
      </c>
      <c r="D4" s="28">
        <v>0</v>
      </c>
      <c r="E4" s="28">
        <v>100</v>
      </c>
      <c r="F4" s="28">
        <v>0</v>
      </c>
      <c r="G4" s="28">
        <v>5</v>
      </c>
      <c r="H4" s="28">
        <v>0</v>
      </c>
      <c r="I4" s="28">
        <v>8</v>
      </c>
      <c r="J4" s="28">
        <v>0</v>
      </c>
      <c r="K4" s="28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30</v>
      </c>
      <c r="V4" s="27" t="s">
        <v>53</v>
      </c>
      <c r="W4" s="27" t="s">
        <v>53</v>
      </c>
      <c r="X4" s="28">
        <v>0</v>
      </c>
      <c r="Y4" s="28">
        <v>0</v>
      </c>
      <c r="Z4" s="28">
        <v>140.6</v>
      </c>
    </row>
    <row r="5" spans="1:26" x14ac:dyDescent="0.25">
      <c r="A5" s="26"/>
    </row>
    <row r="6" spans="1:26" ht="48" customHeight="1" x14ac:dyDescent="0.25">
      <c r="A6" s="40" t="s">
        <v>54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.75" thickBot="1" x14ac:dyDescent="0.3">
      <c r="A7" s="26"/>
    </row>
    <row r="8" spans="1:26" ht="15.75" thickBot="1" x14ac:dyDescent="0.3">
      <c r="A8" s="27" t="s">
        <v>55</v>
      </c>
      <c r="B8" s="27" t="s">
        <v>56</v>
      </c>
      <c r="C8" s="27" t="s">
        <v>38</v>
      </c>
      <c r="D8" s="27" t="s">
        <v>39</v>
      </c>
      <c r="E8" s="27" t="s">
        <v>57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7</v>
      </c>
      <c r="K8" s="27" t="s">
        <v>8</v>
      </c>
      <c r="L8" s="27" t="s">
        <v>9</v>
      </c>
      <c r="M8" s="27" t="s">
        <v>10</v>
      </c>
      <c r="N8" s="27" t="s">
        <v>11</v>
      </c>
      <c r="O8" s="27" t="s">
        <v>58</v>
      </c>
      <c r="P8" s="27" t="s">
        <v>59</v>
      </c>
      <c r="Q8" s="27" t="s">
        <v>60</v>
      </c>
      <c r="R8" s="27" t="s">
        <v>61</v>
      </c>
      <c r="S8" s="27" t="s">
        <v>62</v>
      </c>
      <c r="T8" s="27" t="s">
        <v>48</v>
      </c>
      <c r="U8" s="27" t="s">
        <v>50</v>
      </c>
      <c r="V8" s="27" t="s">
        <v>51</v>
      </c>
      <c r="W8" s="27" t="s">
        <v>52</v>
      </c>
    </row>
    <row r="9" spans="1:26" ht="24.75" thickBot="1" x14ac:dyDescent="0.3">
      <c r="A9" s="28">
        <v>301</v>
      </c>
      <c r="B9" s="28" t="s">
        <v>30</v>
      </c>
      <c r="C9" s="28">
        <v>15</v>
      </c>
      <c r="D9" s="28">
        <v>15</v>
      </c>
      <c r="E9" s="28">
        <v>100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13</v>
      </c>
      <c r="Q9" s="28">
        <v>0</v>
      </c>
      <c r="R9" s="28">
        <v>0</v>
      </c>
      <c r="S9" s="28">
        <v>0</v>
      </c>
      <c r="T9" s="28">
        <v>2</v>
      </c>
      <c r="U9" s="28">
        <v>0</v>
      </c>
      <c r="V9" s="28">
        <v>0</v>
      </c>
      <c r="W9" s="28">
        <v>75.8</v>
      </c>
    </row>
    <row r="10" spans="1:26" ht="24.75" thickBot="1" x14ac:dyDescent="0.3">
      <c r="A10" s="28">
        <v>43</v>
      </c>
      <c r="B10" s="28" t="s">
        <v>33</v>
      </c>
      <c r="C10" s="28">
        <v>15</v>
      </c>
      <c r="D10" s="28">
        <v>15</v>
      </c>
      <c r="E10" s="28">
        <v>100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7</v>
      </c>
      <c r="Q10" s="28">
        <v>0</v>
      </c>
      <c r="R10" s="28">
        <v>0</v>
      </c>
      <c r="S10" s="28">
        <v>8</v>
      </c>
      <c r="T10" s="28">
        <v>0</v>
      </c>
      <c r="U10" s="28">
        <v>0</v>
      </c>
      <c r="V10" s="28">
        <v>0</v>
      </c>
      <c r="W10" s="28">
        <v>64.8</v>
      </c>
    </row>
    <row r="11" spans="1:26" x14ac:dyDescent="0.25">
      <c r="A11" s="26"/>
    </row>
    <row r="12" spans="1:26" ht="48" customHeight="1" x14ac:dyDescent="0.25">
      <c r="A12" s="40" t="s">
        <v>63</v>
      </c>
      <c r="B12" s="40"/>
      <c r="C12" s="40"/>
      <c r="D12" s="40"/>
      <c r="E12" s="40"/>
      <c r="F12" s="40"/>
      <c r="G12" s="40"/>
      <c r="H12" s="40"/>
      <c r="I12" s="40"/>
    </row>
    <row r="13" spans="1:26" ht="15.75" thickBot="1" x14ac:dyDescent="0.3">
      <c r="A13" s="26"/>
    </row>
    <row r="14" spans="1:26" ht="15.75" thickBot="1" x14ac:dyDescent="0.3">
      <c r="A14" s="27" t="s">
        <v>64</v>
      </c>
      <c r="B14" s="27" t="s">
        <v>65</v>
      </c>
      <c r="C14" s="27">
        <v>301</v>
      </c>
      <c r="D14" s="27" t="s">
        <v>66</v>
      </c>
      <c r="E14" s="27">
        <v>43</v>
      </c>
      <c r="F14" s="27" t="s">
        <v>66</v>
      </c>
      <c r="G14" s="27" t="s">
        <v>35</v>
      </c>
      <c r="H14" s="27" t="s">
        <v>57</v>
      </c>
      <c r="I14" s="27" t="s">
        <v>67</v>
      </c>
    </row>
    <row r="15" spans="1:26" ht="24.75" thickBot="1" x14ac:dyDescent="0.3">
      <c r="A15" s="28">
        <v>216628911</v>
      </c>
      <c r="B15" s="28" t="s">
        <v>68</v>
      </c>
      <c r="C15" s="28">
        <v>302</v>
      </c>
      <c r="D15" s="28">
        <v>42</v>
      </c>
      <c r="E15" s="28">
        <v>44</v>
      </c>
      <c r="F15" s="28">
        <v>48</v>
      </c>
      <c r="G15" s="28">
        <v>346</v>
      </c>
      <c r="H15" s="28">
        <v>173</v>
      </c>
      <c r="I15" s="28" t="s">
        <v>69</v>
      </c>
    </row>
    <row r="16" spans="1:26" ht="36.75" thickBot="1" x14ac:dyDescent="0.3">
      <c r="A16" s="28">
        <v>116628912</v>
      </c>
      <c r="B16" s="28" t="s">
        <v>70</v>
      </c>
      <c r="C16" s="28">
        <v>302</v>
      </c>
      <c r="D16" s="28">
        <v>42</v>
      </c>
      <c r="E16" s="28">
        <v>44</v>
      </c>
      <c r="F16" s="28">
        <v>48</v>
      </c>
      <c r="G16" s="28">
        <v>346</v>
      </c>
      <c r="H16" s="28">
        <v>173</v>
      </c>
      <c r="I16" s="28" t="s">
        <v>69</v>
      </c>
    </row>
    <row r="17" spans="1:9" ht="36.75" thickBot="1" x14ac:dyDescent="0.3">
      <c r="A17" s="28">
        <v>16628910</v>
      </c>
      <c r="B17" s="28" t="s">
        <v>71</v>
      </c>
      <c r="C17" s="28">
        <v>41</v>
      </c>
      <c r="D17" s="28">
        <v>42</v>
      </c>
      <c r="E17" s="28">
        <v>83</v>
      </c>
      <c r="F17" s="28">
        <v>48</v>
      </c>
      <c r="G17" s="28">
        <v>124</v>
      </c>
      <c r="H17" s="28">
        <v>62</v>
      </c>
      <c r="I17" s="28" t="s">
        <v>69</v>
      </c>
    </row>
    <row r="18" spans="1:9" ht="36.75" thickBot="1" x14ac:dyDescent="0.3">
      <c r="A18" s="28">
        <v>216628913</v>
      </c>
      <c r="B18" s="28" t="s">
        <v>72</v>
      </c>
      <c r="C18" s="28">
        <v>41</v>
      </c>
      <c r="D18" s="28">
        <v>42</v>
      </c>
      <c r="E18" s="28">
        <v>83</v>
      </c>
      <c r="F18" s="28">
        <v>48</v>
      </c>
      <c r="G18" s="28">
        <v>124</v>
      </c>
      <c r="H18" s="28">
        <v>62</v>
      </c>
      <c r="I18" s="28" t="s">
        <v>69</v>
      </c>
    </row>
    <row r="19" spans="1:9" ht="24.75" thickBot="1" x14ac:dyDescent="0.3">
      <c r="A19" s="28">
        <v>216628918</v>
      </c>
      <c r="B19" s="28" t="s">
        <v>73</v>
      </c>
      <c r="C19" s="28">
        <v>41</v>
      </c>
      <c r="D19" s="28">
        <v>42</v>
      </c>
      <c r="E19" s="28">
        <v>83</v>
      </c>
      <c r="F19" s="28">
        <v>48</v>
      </c>
      <c r="G19" s="28">
        <v>124</v>
      </c>
      <c r="H19" s="28">
        <v>62</v>
      </c>
      <c r="I19" s="28" t="s">
        <v>69</v>
      </c>
    </row>
    <row r="20" spans="1:9" ht="15.75" thickBot="1" x14ac:dyDescent="0.3">
      <c r="A20" s="28">
        <v>116628919</v>
      </c>
      <c r="B20" s="28" t="s">
        <v>74</v>
      </c>
      <c r="C20" s="28">
        <v>41</v>
      </c>
      <c r="D20" s="28">
        <v>42</v>
      </c>
      <c r="E20" s="28">
        <v>83</v>
      </c>
      <c r="F20" s="28">
        <v>48</v>
      </c>
      <c r="G20" s="28">
        <v>124</v>
      </c>
      <c r="H20" s="28">
        <v>62</v>
      </c>
      <c r="I20" s="28" t="s">
        <v>69</v>
      </c>
    </row>
    <row r="21" spans="1:9" ht="24.75" thickBot="1" x14ac:dyDescent="0.3">
      <c r="A21" s="28">
        <v>116628920</v>
      </c>
      <c r="B21" s="28" t="s">
        <v>75</v>
      </c>
      <c r="C21" s="28">
        <v>41</v>
      </c>
      <c r="D21" s="28">
        <v>42</v>
      </c>
      <c r="E21" s="28">
        <v>83</v>
      </c>
      <c r="F21" s="28">
        <v>48</v>
      </c>
      <c r="G21" s="28">
        <v>124</v>
      </c>
      <c r="H21" s="28">
        <v>62</v>
      </c>
      <c r="I21" s="28" t="s">
        <v>69</v>
      </c>
    </row>
    <row r="22" spans="1:9" ht="24.75" thickBot="1" x14ac:dyDescent="0.3">
      <c r="A22" s="28">
        <v>116628921</v>
      </c>
      <c r="B22" s="28" t="s">
        <v>76</v>
      </c>
      <c r="C22" s="28">
        <v>41</v>
      </c>
      <c r="D22" s="28">
        <v>42</v>
      </c>
      <c r="E22" s="28">
        <v>83</v>
      </c>
      <c r="F22" s="28">
        <v>48</v>
      </c>
      <c r="G22" s="28">
        <v>124</v>
      </c>
      <c r="H22" s="28">
        <v>62</v>
      </c>
      <c r="I22" s="28" t="s">
        <v>69</v>
      </c>
    </row>
    <row r="23" spans="1:9" ht="24.75" thickBot="1" x14ac:dyDescent="0.3">
      <c r="A23" s="28">
        <v>116628923</v>
      </c>
      <c r="B23" s="28" t="s">
        <v>77</v>
      </c>
      <c r="C23" s="28">
        <v>41</v>
      </c>
      <c r="D23" s="28">
        <v>42</v>
      </c>
      <c r="E23" s="28">
        <v>83</v>
      </c>
      <c r="F23" s="28">
        <v>48</v>
      </c>
      <c r="G23" s="28">
        <v>124</v>
      </c>
      <c r="H23" s="28">
        <v>62</v>
      </c>
      <c r="I23" s="28" t="s">
        <v>69</v>
      </c>
    </row>
    <row r="24" spans="1:9" ht="24.75" thickBot="1" x14ac:dyDescent="0.3">
      <c r="A24" s="28">
        <v>216628924</v>
      </c>
      <c r="B24" s="28" t="s">
        <v>78</v>
      </c>
      <c r="C24" s="28">
        <v>41</v>
      </c>
      <c r="D24" s="28">
        <v>42</v>
      </c>
      <c r="E24" s="28">
        <v>83</v>
      </c>
      <c r="F24" s="28">
        <v>48</v>
      </c>
      <c r="G24" s="28">
        <v>124</v>
      </c>
      <c r="H24" s="28">
        <v>62</v>
      </c>
      <c r="I24" s="28" t="s">
        <v>69</v>
      </c>
    </row>
    <row r="25" spans="1:9" ht="15.75" thickBot="1" x14ac:dyDescent="0.3">
      <c r="A25" s="28">
        <v>116628914</v>
      </c>
      <c r="B25" s="28" t="s">
        <v>79</v>
      </c>
      <c r="C25" s="28">
        <v>41</v>
      </c>
      <c r="D25" s="28">
        <v>42</v>
      </c>
      <c r="E25" s="28">
        <v>44</v>
      </c>
      <c r="F25" s="28">
        <v>48</v>
      </c>
      <c r="G25" s="28">
        <v>85</v>
      </c>
      <c r="H25" s="28">
        <v>42.5</v>
      </c>
      <c r="I25" s="28" t="s">
        <v>69</v>
      </c>
    </row>
    <row r="26" spans="1:9" ht="15.75" thickBot="1" x14ac:dyDescent="0.3">
      <c r="A26" s="28">
        <v>116628915</v>
      </c>
      <c r="B26" s="28" t="s">
        <v>80</v>
      </c>
      <c r="C26" s="28">
        <v>41</v>
      </c>
      <c r="D26" s="28">
        <v>42</v>
      </c>
      <c r="E26" s="28">
        <v>44</v>
      </c>
      <c r="F26" s="28">
        <v>48</v>
      </c>
      <c r="G26" s="28">
        <v>85</v>
      </c>
      <c r="H26" s="28">
        <v>42.5</v>
      </c>
      <c r="I26" s="28" t="s">
        <v>69</v>
      </c>
    </row>
    <row r="27" spans="1:9" ht="24.75" thickBot="1" x14ac:dyDescent="0.3">
      <c r="A27" s="28">
        <v>116628916</v>
      </c>
      <c r="B27" s="28" t="s">
        <v>81</v>
      </c>
      <c r="C27" s="28">
        <v>41</v>
      </c>
      <c r="D27" s="28">
        <v>42</v>
      </c>
      <c r="E27" s="28">
        <v>44</v>
      </c>
      <c r="F27" s="28">
        <v>48</v>
      </c>
      <c r="G27" s="28">
        <v>85</v>
      </c>
      <c r="H27" s="28">
        <v>42.5</v>
      </c>
      <c r="I27" s="28" t="s">
        <v>69</v>
      </c>
    </row>
    <row r="28" spans="1:9" ht="24.75" thickBot="1" x14ac:dyDescent="0.3">
      <c r="A28" s="28">
        <v>216628917</v>
      </c>
      <c r="B28" s="28" t="s">
        <v>82</v>
      </c>
      <c r="C28" s="28">
        <v>41</v>
      </c>
      <c r="D28" s="28">
        <v>42</v>
      </c>
      <c r="E28" s="28">
        <v>44</v>
      </c>
      <c r="F28" s="28">
        <v>48</v>
      </c>
      <c r="G28" s="28">
        <v>85</v>
      </c>
      <c r="H28" s="28">
        <v>42.5</v>
      </c>
      <c r="I28" s="28" t="s">
        <v>69</v>
      </c>
    </row>
    <row r="29" spans="1:9" ht="24.75" thickBot="1" x14ac:dyDescent="0.3">
      <c r="A29" s="28">
        <v>116628922</v>
      </c>
      <c r="B29" s="28" t="s">
        <v>83</v>
      </c>
      <c r="C29" s="28">
        <v>41</v>
      </c>
      <c r="D29" s="28">
        <v>42</v>
      </c>
      <c r="E29" s="28">
        <v>44</v>
      </c>
      <c r="F29" s="28">
        <v>48</v>
      </c>
      <c r="G29" s="28">
        <v>85</v>
      </c>
      <c r="H29" s="28">
        <v>42.5</v>
      </c>
      <c r="I29" s="28" t="s">
        <v>69</v>
      </c>
    </row>
  </sheetData>
  <mergeCells count="3">
    <mergeCell ref="A1:Z1"/>
    <mergeCell ref="A6:Z6"/>
    <mergeCell ref="A12:I12"/>
  </mergeCells>
  <pageMargins left="0.7" right="0.7" top="0.75" bottom="0.75" header="0.3" footer="0.3"/>
  <pageSetup paperSize="9" scale="54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G14" sqref="G14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3" ht="18.75" customHeight="1" x14ac:dyDescent="0.3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3" ht="36" customHeight="1" x14ac:dyDescent="0.3">
      <c r="A2" s="50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3" ht="18.75" x14ac:dyDescent="0.25">
      <c r="A3" s="1" t="s">
        <v>0</v>
      </c>
      <c r="B3" s="47" t="s">
        <v>126</v>
      </c>
      <c r="C3" s="48"/>
      <c r="D3" s="48"/>
      <c r="E3" s="48"/>
      <c r="F3" s="48"/>
      <c r="G3" s="48" t="s">
        <v>18</v>
      </c>
      <c r="H3" s="48"/>
      <c r="I3" s="48" t="s">
        <v>27</v>
      </c>
      <c r="J3" s="48"/>
      <c r="K3" s="49"/>
    </row>
    <row r="4" spans="1:13" ht="18.75" x14ac:dyDescent="0.25">
      <c r="A4" s="1" t="s">
        <v>1</v>
      </c>
      <c r="B4" s="47">
        <v>9</v>
      </c>
      <c r="C4" s="48"/>
      <c r="D4" s="48"/>
      <c r="E4" s="48"/>
      <c r="F4" s="48"/>
      <c r="G4" s="48"/>
      <c r="H4" s="48"/>
      <c r="I4" s="48"/>
      <c r="J4" s="48"/>
      <c r="K4" s="49"/>
    </row>
    <row r="5" spans="1:13" ht="18.75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3" ht="37.5" x14ac:dyDescent="0.25">
      <c r="A6" s="2" t="s">
        <v>13</v>
      </c>
      <c r="B6" s="4">
        <v>10</v>
      </c>
      <c r="C6" s="4">
        <v>4</v>
      </c>
      <c r="D6" s="4">
        <v>7</v>
      </c>
      <c r="E6" s="4">
        <v>7</v>
      </c>
      <c r="F6" s="4">
        <v>5</v>
      </c>
      <c r="G6" s="4">
        <v>6</v>
      </c>
      <c r="H6" s="4">
        <v>0</v>
      </c>
      <c r="I6" s="4">
        <v>0</v>
      </c>
      <c r="J6" s="4">
        <v>0</v>
      </c>
      <c r="K6" s="4">
        <f>SUM(B6:J6)</f>
        <v>39</v>
      </c>
    </row>
    <row r="7" spans="1:13" ht="18.75" x14ac:dyDescent="0.25">
      <c r="A7" s="2" t="s">
        <v>14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/>
    </row>
    <row r="8" spans="1:13" ht="19.5" thickBot="1" x14ac:dyDescent="0.3">
      <c r="A8" s="2" t="s">
        <v>15</v>
      </c>
      <c r="B8" s="4">
        <f>(B6*B7)</f>
        <v>80</v>
      </c>
      <c r="C8" s="5">
        <f t="shared" ref="C8:J8" si="0">(C6*C7)</f>
        <v>28</v>
      </c>
      <c r="D8" s="5">
        <f t="shared" si="0"/>
        <v>42</v>
      </c>
      <c r="E8" s="4">
        <f t="shared" si="0"/>
        <v>35</v>
      </c>
      <c r="F8" s="4">
        <f t="shared" si="0"/>
        <v>20</v>
      </c>
      <c r="G8" s="4">
        <f t="shared" si="0"/>
        <v>18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>SUM(B8:J8)</f>
        <v>223</v>
      </c>
    </row>
    <row r="9" spans="1:13" ht="19.5" thickBot="1" x14ac:dyDescent="0.35">
      <c r="A9" s="6"/>
      <c r="B9" s="7" t="s">
        <v>16</v>
      </c>
      <c r="C9" s="8" t="s">
        <v>17</v>
      </c>
      <c r="D9" s="9"/>
      <c r="E9" s="10"/>
      <c r="F9" s="10"/>
      <c r="G9" s="10"/>
      <c r="H9" s="10"/>
      <c r="I9" s="10"/>
      <c r="J9" s="10"/>
      <c r="K9" s="11"/>
      <c r="M9">
        <f>Hindi!$B$6</f>
        <v>1</v>
      </c>
    </row>
    <row r="10" spans="1:13" ht="19.5" thickBot="1" x14ac:dyDescent="0.35">
      <c r="A10" s="12"/>
      <c r="B10" s="13"/>
      <c r="C10" s="18">
        <f>(K8*100/(K6*8))</f>
        <v>71.474358974358978</v>
      </c>
      <c r="D10" s="13"/>
      <c r="E10" s="7"/>
      <c r="F10" s="14"/>
      <c r="G10" s="14"/>
      <c r="H10" s="14"/>
      <c r="I10" s="14"/>
      <c r="J10" s="14"/>
      <c r="K10" s="14"/>
    </row>
    <row r="11" spans="1:13" ht="18.75" x14ac:dyDescent="0.25">
      <c r="D11" s="16"/>
      <c r="G11" s="16"/>
    </row>
    <row r="12" spans="1:13" ht="18.75" x14ac:dyDescent="0.25">
      <c r="D12" s="16"/>
    </row>
    <row r="13" spans="1:13" ht="18.75" x14ac:dyDescent="0.25">
      <c r="D13" s="16"/>
    </row>
    <row r="14" spans="1:13" ht="18.75" x14ac:dyDescent="0.25">
      <c r="D14" s="16"/>
    </row>
    <row r="15" spans="1:13" ht="18.75" x14ac:dyDescent="0.25">
      <c r="D15" s="16"/>
    </row>
    <row r="16" spans="1:13" ht="18.75" x14ac:dyDescent="0.25">
      <c r="A16" s="17"/>
    </row>
  </sheetData>
  <sheetProtection selectLockedCells="1" selectUnlockedCells="1"/>
  <mergeCells count="6">
    <mergeCell ref="I3:K3"/>
    <mergeCell ref="A1:K1"/>
    <mergeCell ref="A2:K2"/>
    <mergeCell ref="B4:K4"/>
    <mergeCell ref="B3:F3"/>
    <mergeCell ref="G3:H3"/>
  </mergeCells>
  <pageMargins left="0.7" right="0.7" top="0.75" bottom="0.75" header="0.3" footer="0.3"/>
  <pageSetup scale="82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F11" sqref="F11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1" ht="18.75" customHeight="1" x14ac:dyDescent="0.3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36" customHeight="1" x14ac:dyDescent="0.3">
      <c r="A2" s="50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8.75" x14ac:dyDescent="0.25">
      <c r="A3" s="47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8.75" x14ac:dyDescent="0.25">
      <c r="A4" s="1" t="s">
        <v>1</v>
      </c>
      <c r="B4" s="47">
        <v>9</v>
      </c>
      <c r="C4" s="48"/>
      <c r="D4" s="48"/>
      <c r="E4" s="48"/>
      <c r="F4" s="48"/>
      <c r="G4" s="48"/>
      <c r="H4" s="48"/>
      <c r="I4" s="48"/>
      <c r="J4" s="48"/>
      <c r="K4" s="49"/>
    </row>
    <row r="5" spans="1:11" ht="18.75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37.5" x14ac:dyDescent="0.25">
      <c r="A6" s="2" t="s">
        <v>13</v>
      </c>
      <c r="B6" s="4">
        <f>English!$B$6+'Maths STD'!$B$6+Hindi!$B$6+SANSKRIT!$B$6+'MATHS BASIC'!$B$6+SCIENCE!$B$6+SST!$B$6</f>
        <v>38</v>
      </c>
      <c r="C6" s="4">
        <f>English!$C$6+'Maths STD'!$C$6+Hindi!$C$6+SANSKRIT!$C$6+'MATHS BASIC'!$C$6+SCIENCE!$C$6+SST!$C$6</f>
        <v>41</v>
      </c>
      <c r="D6" s="4">
        <f>English!$D$6+'Maths STD'!$D$6+Hindi!$D$6+SANSKRIT!$D$6+'MATHS BASIC'!$D$6+SCIENCE!$D$6+SST!$D$6</f>
        <v>19</v>
      </c>
      <c r="E6" s="4">
        <f>English!$E$6+'Maths STD'!$E$6+Hindi!$E$6+SANSKRIT!$E$6+'MATHS BASIC'!$E$6+SCIENCE!$E$6+SST!$E$6</f>
        <v>43</v>
      </c>
      <c r="F6" s="4">
        <f>English!$F$6+'Maths STD'!$F$6+Hindi!$F$6+SANSKRIT!$F$6+'MATHS BASIC'!$F$6+SCIENCE!$F$6+SST!$F$6</f>
        <v>26</v>
      </c>
      <c r="G6" s="4">
        <f>English!$G$6+'Maths STD'!$G$6+Hindi!$G$6+SANSKRIT!$G$6+'MATHS BASIC'!$G$6+SCIENCE!$G$6+SST!$G$6</f>
        <v>20</v>
      </c>
      <c r="H6" s="4">
        <f>English!$H$6+'Maths STD'!$H$6+Hindi!$H$6+SANSKRIT!$H$6+'MATHS BASIC'!$H$6+SCIENCE!$H$6+SST!$H$6</f>
        <v>7</v>
      </c>
      <c r="I6" s="4">
        <f>English!$I$6+'Maths STD'!$I$6+Hindi!$I$6+SANSKRIT!$I$6+'MATHS BASIC'!$I$6+SCIENCE!$I$6+SST!$I$6</f>
        <v>1</v>
      </c>
      <c r="J6" s="4">
        <f>English!$J$6+'Maths STD'!$J$6+Hindi!$J$6+SANSKRIT!$J$6+'MATHS BASIC'!$J$6+SCIENCE!$J$6+SST!$J$6</f>
        <v>0</v>
      </c>
      <c r="K6" s="4">
        <f>SUM(B6:J6)</f>
        <v>195</v>
      </c>
    </row>
    <row r="7" spans="1:11" ht="18.75" x14ac:dyDescent="0.25">
      <c r="A7" s="2" t="s">
        <v>14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/>
    </row>
    <row r="8" spans="1:11" ht="19.5" thickBot="1" x14ac:dyDescent="0.3">
      <c r="A8" s="2" t="s">
        <v>15</v>
      </c>
      <c r="B8" s="4">
        <f>(B6*B7)</f>
        <v>304</v>
      </c>
      <c r="C8" s="5">
        <f t="shared" ref="C8:J8" si="0">(C6*C7)</f>
        <v>287</v>
      </c>
      <c r="D8" s="5">
        <f t="shared" si="0"/>
        <v>114</v>
      </c>
      <c r="E8" s="4">
        <f t="shared" si="0"/>
        <v>215</v>
      </c>
      <c r="F8" s="4">
        <f t="shared" si="0"/>
        <v>104</v>
      </c>
      <c r="G8" s="4">
        <f t="shared" si="0"/>
        <v>60</v>
      </c>
      <c r="H8" s="4">
        <f t="shared" si="0"/>
        <v>14</v>
      </c>
      <c r="I8" s="4">
        <f t="shared" si="0"/>
        <v>1</v>
      </c>
      <c r="J8" s="4">
        <f t="shared" si="0"/>
        <v>0</v>
      </c>
      <c r="K8" s="4">
        <f>SUM(B8:J8)</f>
        <v>1099</v>
      </c>
    </row>
    <row r="9" spans="1:11" ht="19.5" thickBot="1" x14ac:dyDescent="0.35">
      <c r="A9" s="6"/>
      <c r="B9" s="7" t="s">
        <v>16</v>
      </c>
      <c r="C9" s="8" t="s">
        <v>17</v>
      </c>
      <c r="D9" s="9"/>
      <c r="E9" s="10"/>
      <c r="F9" s="10"/>
      <c r="G9" s="10"/>
      <c r="H9" s="10"/>
      <c r="I9" s="10"/>
      <c r="J9" s="10"/>
      <c r="K9" s="11"/>
    </row>
    <row r="10" spans="1:11" ht="19.5" thickBot="1" x14ac:dyDescent="0.35">
      <c r="A10" s="12"/>
      <c r="B10" s="13"/>
      <c r="C10" s="18">
        <f>(K8*100/(K6*8))</f>
        <v>70.448717948717942</v>
      </c>
      <c r="D10" s="13"/>
      <c r="E10" s="7"/>
      <c r="F10" s="14"/>
      <c r="G10" s="14"/>
      <c r="H10" s="14"/>
      <c r="I10" s="14"/>
      <c r="J10" s="14"/>
      <c r="K10" s="14"/>
    </row>
    <row r="11" spans="1:11" ht="18.75" x14ac:dyDescent="0.25">
      <c r="D11" s="16"/>
      <c r="G11" s="16"/>
    </row>
    <row r="12" spans="1:11" ht="18.75" x14ac:dyDescent="0.25">
      <c r="D12" s="16"/>
    </row>
    <row r="13" spans="1:11" ht="18.75" x14ac:dyDescent="0.25">
      <c r="D13" s="16"/>
    </row>
    <row r="14" spans="1:11" ht="18.75" x14ac:dyDescent="0.25">
      <c r="D14" s="16"/>
    </row>
    <row r="15" spans="1:11" ht="18.75" x14ac:dyDescent="0.25">
      <c r="D15" s="16"/>
    </row>
    <row r="16" spans="1:11" ht="18.75" x14ac:dyDescent="0.25">
      <c r="A16" s="17"/>
    </row>
  </sheetData>
  <sheetProtection selectLockedCells="1" selectUnlockedCells="1"/>
  <mergeCells count="4">
    <mergeCell ref="B4:K4"/>
    <mergeCell ref="A3:K3"/>
    <mergeCell ref="A1:K1"/>
    <mergeCell ref="A2:K2"/>
  </mergeCells>
  <pageMargins left="0.7" right="0.7" top="0.75" bottom="0.75" header="0.3" footer="0.3"/>
  <pageSetup scale="93" fitToHeight="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H7" sqref="H7"/>
    </sheetView>
  </sheetViews>
  <sheetFormatPr defaultRowHeight="15" x14ac:dyDescent="0.25"/>
  <cols>
    <col min="3" max="3" width="33.28515625" customWidth="1"/>
    <col min="4" max="4" width="22.7109375" customWidth="1"/>
  </cols>
  <sheetData>
    <row r="1" spans="2:4" ht="18.75" x14ac:dyDescent="0.3">
      <c r="B1" s="53" t="s">
        <v>140</v>
      </c>
      <c r="C1" s="53"/>
      <c r="D1" s="53"/>
    </row>
    <row r="2" spans="2:4" ht="18.75" x14ac:dyDescent="0.3">
      <c r="B2" s="54" t="s">
        <v>141</v>
      </c>
      <c r="C2" s="54"/>
      <c r="D2" s="54"/>
    </row>
    <row r="3" spans="2:4" ht="18.75" x14ac:dyDescent="0.3">
      <c r="B3" s="36" t="s">
        <v>130</v>
      </c>
      <c r="C3" s="36" t="s">
        <v>131</v>
      </c>
      <c r="D3" s="36" t="s">
        <v>51</v>
      </c>
    </row>
    <row r="4" spans="2:4" ht="18.75" x14ac:dyDescent="0.3">
      <c r="B4" s="36">
        <v>1</v>
      </c>
      <c r="C4" s="36" t="s">
        <v>132</v>
      </c>
      <c r="D4" s="36">
        <v>69.5</v>
      </c>
    </row>
    <row r="5" spans="2:4" ht="18.75" x14ac:dyDescent="0.3">
      <c r="B5" s="36">
        <v>2</v>
      </c>
      <c r="C5" s="36" t="s">
        <v>133</v>
      </c>
      <c r="D5" s="36">
        <v>62.7</v>
      </c>
    </row>
    <row r="6" spans="2:4" ht="18.75" x14ac:dyDescent="0.3">
      <c r="B6" s="36">
        <v>3</v>
      </c>
      <c r="C6" s="36" t="s">
        <v>123</v>
      </c>
      <c r="D6" s="36">
        <v>97.06</v>
      </c>
    </row>
    <row r="7" spans="2:4" ht="18.75" x14ac:dyDescent="0.3">
      <c r="B7" s="36">
        <v>4</v>
      </c>
      <c r="C7" s="36" t="s">
        <v>134</v>
      </c>
      <c r="D7" s="36">
        <v>69.12</v>
      </c>
    </row>
    <row r="8" spans="2:4" ht="18.75" x14ac:dyDescent="0.3">
      <c r="B8" s="36">
        <v>5</v>
      </c>
      <c r="C8" s="36" t="s">
        <v>135</v>
      </c>
      <c r="D8" s="36">
        <v>88.07</v>
      </c>
    </row>
    <row r="9" spans="2:4" ht="18.75" x14ac:dyDescent="0.3">
      <c r="B9" s="36">
        <v>6</v>
      </c>
      <c r="C9" s="36" t="s">
        <v>136</v>
      </c>
      <c r="D9" s="36">
        <v>58.65</v>
      </c>
    </row>
    <row r="10" spans="2:4" ht="18.75" x14ac:dyDescent="0.3">
      <c r="B10" s="36">
        <v>7</v>
      </c>
      <c r="C10" s="36" t="s">
        <v>125</v>
      </c>
      <c r="D10" s="36">
        <v>66.349999999999994</v>
      </c>
    </row>
    <row r="11" spans="2:4" ht="18.75" x14ac:dyDescent="0.3">
      <c r="B11" s="37">
        <v>8</v>
      </c>
      <c r="C11" s="37" t="s">
        <v>139</v>
      </c>
      <c r="D11" s="37">
        <v>71.47</v>
      </c>
    </row>
    <row r="12" spans="2:4" ht="18.75" x14ac:dyDescent="0.3">
      <c r="B12" s="36"/>
      <c r="C12" s="36" t="s">
        <v>137</v>
      </c>
      <c r="D12" s="36">
        <v>70.45</v>
      </c>
    </row>
    <row r="13" spans="2:4" ht="18.75" x14ac:dyDescent="0.3">
      <c r="B13" s="38"/>
      <c r="C13" s="38"/>
      <c r="D13" s="38"/>
    </row>
  </sheetData>
  <mergeCells count="2">
    <mergeCell ref="B1:D1"/>
    <mergeCell ref="B2:D2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workbookViewId="0">
      <selection activeCell="P2" sqref="P2"/>
    </sheetView>
  </sheetViews>
  <sheetFormatPr defaultRowHeight="15" x14ac:dyDescent="0.25"/>
  <cols>
    <col min="2" max="2" width="26.85546875" bestFit="1" customWidth="1"/>
  </cols>
  <sheetData>
    <row r="1" spans="1:16" x14ac:dyDescent="0.25">
      <c r="A1" s="19" t="s">
        <v>138</v>
      </c>
      <c r="B1" s="19" t="s">
        <v>29</v>
      </c>
      <c r="C1" s="19" t="s">
        <v>34</v>
      </c>
      <c r="D1" s="20" t="s">
        <v>2</v>
      </c>
      <c r="E1" s="19" t="s">
        <v>34</v>
      </c>
      <c r="F1" s="20" t="s">
        <v>2</v>
      </c>
      <c r="G1" s="19" t="s">
        <v>34</v>
      </c>
      <c r="H1" s="20" t="s">
        <v>2</v>
      </c>
      <c r="I1" s="19" t="s">
        <v>34</v>
      </c>
      <c r="J1" s="20" t="s">
        <v>2</v>
      </c>
      <c r="K1" s="19" t="s">
        <v>34</v>
      </c>
      <c r="L1" s="20" t="s">
        <v>2</v>
      </c>
      <c r="M1" s="19" t="s">
        <v>34</v>
      </c>
      <c r="N1" s="20" t="s">
        <v>2</v>
      </c>
      <c r="O1" s="31"/>
      <c r="P1" s="31"/>
    </row>
    <row r="2" spans="1:16" x14ac:dyDescent="0.25">
      <c r="A2" s="23">
        <v>24</v>
      </c>
      <c r="B2" s="32" t="s">
        <v>107</v>
      </c>
      <c r="C2" s="35">
        <v>96</v>
      </c>
      <c r="D2" s="35" t="s">
        <v>3</v>
      </c>
      <c r="E2" s="35">
        <v>0</v>
      </c>
      <c r="F2" s="35">
        <v>0</v>
      </c>
      <c r="G2" s="35">
        <v>96</v>
      </c>
      <c r="H2" s="35" t="s">
        <v>3</v>
      </c>
      <c r="I2" s="35">
        <v>97</v>
      </c>
      <c r="J2" s="35" t="s">
        <v>3</v>
      </c>
      <c r="K2" s="35">
        <v>99</v>
      </c>
      <c r="L2" s="35" t="s">
        <v>3</v>
      </c>
      <c r="M2" s="35">
        <v>90</v>
      </c>
      <c r="N2" s="35" t="s">
        <v>4</v>
      </c>
      <c r="O2" s="35">
        <f>C2+E2+G2+I2+K2+M2</f>
        <v>478</v>
      </c>
      <c r="P2" s="35">
        <f>O2/500*100</f>
        <v>95.6</v>
      </c>
    </row>
    <row r="3" spans="1:16" x14ac:dyDescent="0.25">
      <c r="A3" s="23">
        <v>12</v>
      </c>
      <c r="B3" s="32" t="s">
        <v>95</v>
      </c>
      <c r="C3" s="24">
        <v>93</v>
      </c>
      <c r="D3" s="31" t="s">
        <v>3</v>
      </c>
      <c r="E3" s="31">
        <v>0</v>
      </c>
      <c r="F3" s="31">
        <v>0</v>
      </c>
      <c r="G3" s="31">
        <v>99</v>
      </c>
      <c r="H3" s="31" t="s">
        <v>3</v>
      </c>
      <c r="I3" s="31">
        <v>90</v>
      </c>
      <c r="J3" s="31" t="s">
        <v>4</v>
      </c>
      <c r="K3" s="31">
        <v>97</v>
      </c>
      <c r="L3" s="31" t="s">
        <v>3</v>
      </c>
      <c r="M3" s="31">
        <v>90</v>
      </c>
      <c r="N3" s="31" t="s">
        <v>4</v>
      </c>
      <c r="O3" s="35">
        <f>C3+E3+G3+I3+K3+M3</f>
        <v>469</v>
      </c>
      <c r="P3" s="35">
        <f>O3/500*100</f>
        <v>93.8</v>
      </c>
    </row>
    <row r="4" spans="1:16" x14ac:dyDescent="0.25">
      <c r="A4" s="23">
        <v>21</v>
      </c>
      <c r="B4" s="32" t="s">
        <v>104</v>
      </c>
      <c r="C4" s="35">
        <v>94</v>
      </c>
      <c r="D4" s="35" t="s">
        <v>3</v>
      </c>
      <c r="E4" s="35">
        <v>0</v>
      </c>
      <c r="F4" s="35">
        <v>0</v>
      </c>
      <c r="G4" s="35">
        <v>100</v>
      </c>
      <c r="H4" s="35" t="s">
        <v>3</v>
      </c>
      <c r="I4" s="35">
        <v>100</v>
      </c>
      <c r="J4" s="35" t="s">
        <v>3</v>
      </c>
      <c r="K4" s="35">
        <v>83</v>
      </c>
      <c r="L4" s="35" t="s">
        <v>4</v>
      </c>
      <c r="M4" s="35">
        <v>90</v>
      </c>
      <c r="N4" s="35" t="s">
        <v>4</v>
      </c>
      <c r="O4" s="35">
        <f>C4+E4+G4+I4+K4+M4</f>
        <v>467</v>
      </c>
      <c r="P4" s="35">
        <f>O4/500*100</f>
        <v>93.4</v>
      </c>
    </row>
    <row r="5" spans="1:16" x14ac:dyDescent="0.25">
      <c r="A5" s="23">
        <v>3</v>
      </c>
      <c r="B5" s="32" t="s">
        <v>86</v>
      </c>
      <c r="C5" s="24">
        <v>89</v>
      </c>
      <c r="D5" s="31" t="s">
        <v>4</v>
      </c>
      <c r="E5" s="31">
        <v>0</v>
      </c>
      <c r="F5" s="31">
        <v>0</v>
      </c>
      <c r="G5" s="31">
        <v>99</v>
      </c>
      <c r="H5" s="31" t="s">
        <v>3</v>
      </c>
      <c r="I5" s="31">
        <v>90</v>
      </c>
      <c r="J5" s="31" t="s">
        <v>4</v>
      </c>
      <c r="K5" s="31">
        <v>98</v>
      </c>
      <c r="L5" s="31" t="s">
        <v>3</v>
      </c>
      <c r="M5" s="31">
        <v>90</v>
      </c>
      <c r="N5" s="31" t="s">
        <v>4</v>
      </c>
      <c r="O5" s="35">
        <f>C5+E5+G5+I5+K5+M5</f>
        <v>466</v>
      </c>
      <c r="P5" s="35">
        <f>O5/500*100</f>
        <v>93.2</v>
      </c>
    </row>
    <row r="6" spans="1:16" x14ac:dyDescent="0.25">
      <c r="A6" s="22">
        <v>2</v>
      </c>
      <c r="B6" s="32" t="s">
        <v>85</v>
      </c>
      <c r="C6" s="24">
        <v>93</v>
      </c>
      <c r="D6" s="31" t="s">
        <v>3</v>
      </c>
      <c r="E6" s="31">
        <v>0</v>
      </c>
      <c r="F6" s="31">
        <v>0</v>
      </c>
      <c r="G6" s="31">
        <v>99</v>
      </c>
      <c r="H6" s="31" t="s">
        <v>3</v>
      </c>
      <c r="I6" s="31">
        <v>92</v>
      </c>
      <c r="J6" s="31" t="s">
        <v>3</v>
      </c>
      <c r="K6" s="31">
        <v>86</v>
      </c>
      <c r="L6" s="31" t="s">
        <v>4</v>
      </c>
      <c r="M6" s="31">
        <v>90</v>
      </c>
      <c r="N6" s="31" t="s">
        <v>4</v>
      </c>
      <c r="O6" s="35">
        <f>C6+E6+G6+I6+K6+M6</f>
        <v>460</v>
      </c>
      <c r="P6" s="35">
        <f>O6/500*100</f>
        <v>92</v>
      </c>
    </row>
    <row r="7" spans="1:16" x14ac:dyDescent="0.25">
      <c r="A7" s="23">
        <v>15</v>
      </c>
      <c r="B7" s="32" t="s">
        <v>98</v>
      </c>
      <c r="C7" s="24">
        <v>97</v>
      </c>
      <c r="D7" s="31" t="s">
        <v>3</v>
      </c>
      <c r="E7" s="31">
        <v>0</v>
      </c>
      <c r="F7" s="31">
        <v>0</v>
      </c>
      <c r="G7" s="31">
        <v>100</v>
      </c>
      <c r="H7" s="31" t="s">
        <v>3</v>
      </c>
      <c r="I7" s="31">
        <v>82</v>
      </c>
      <c r="J7" s="31" t="s">
        <v>4</v>
      </c>
      <c r="K7" s="31">
        <v>86</v>
      </c>
      <c r="L7" s="31" t="s">
        <v>4</v>
      </c>
      <c r="M7" s="31">
        <v>90</v>
      </c>
      <c r="N7" s="31" t="s">
        <v>4</v>
      </c>
      <c r="O7" s="35">
        <f>C7+E7+G7+I7+K7+M7</f>
        <v>455</v>
      </c>
      <c r="P7" s="35">
        <f>O7/500*100</f>
        <v>91</v>
      </c>
    </row>
    <row r="8" spans="1:16" x14ac:dyDescent="0.25">
      <c r="A8" s="23">
        <v>6</v>
      </c>
      <c r="B8" s="32" t="s">
        <v>89</v>
      </c>
      <c r="C8" s="24">
        <v>94</v>
      </c>
      <c r="D8" s="31" t="s">
        <v>3</v>
      </c>
      <c r="E8" s="31">
        <v>90</v>
      </c>
      <c r="F8" s="31" t="s">
        <v>4</v>
      </c>
      <c r="G8" s="31">
        <v>0</v>
      </c>
      <c r="H8" s="31">
        <v>0</v>
      </c>
      <c r="I8" s="31">
        <v>94</v>
      </c>
      <c r="J8" s="31" t="s">
        <v>3</v>
      </c>
      <c r="K8" s="31">
        <v>75</v>
      </c>
      <c r="L8" s="31" t="s">
        <v>5</v>
      </c>
      <c r="M8" s="31">
        <v>99</v>
      </c>
      <c r="N8" s="31" t="s">
        <v>3</v>
      </c>
      <c r="O8" s="35">
        <f>C8+E8+G8+I8+K8+M8</f>
        <v>452</v>
      </c>
      <c r="P8" s="35">
        <f>O8/500*100</f>
        <v>90.4</v>
      </c>
    </row>
    <row r="9" spans="1:16" x14ac:dyDescent="0.25">
      <c r="A9" s="21">
        <v>1</v>
      </c>
      <c r="B9" s="32" t="s">
        <v>84</v>
      </c>
      <c r="C9" s="24">
        <v>81</v>
      </c>
      <c r="D9" s="31" t="s">
        <v>6</v>
      </c>
      <c r="E9" s="31">
        <v>94</v>
      </c>
      <c r="F9" s="31" t="s">
        <v>3</v>
      </c>
      <c r="G9" s="31">
        <v>0</v>
      </c>
      <c r="H9" s="31">
        <v>0</v>
      </c>
      <c r="I9" s="31">
        <v>99</v>
      </c>
      <c r="J9" s="31" t="s">
        <v>3</v>
      </c>
      <c r="K9" s="31">
        <v>83</v>
      </c>
      <c r="L9" s="31" t="s">
        <v>4</v>
      </c>
      <c r="M9" s="31">
        <v>90</v>
      </c>
      <c r="N9" s="31" t="s">
        <v>4</v>
      </c>
      <c r="O9" s="35">
        <f>C9+E9+G9+I9+K9+M9</f>
        <v>447</v>
      </c>
      <c r="P9" s="35">
        <f>O9/500*100</f>
        <v>89.4</v>
      </c>
    </row>
    <row r="10" spans="1:16" x14ac:dyDescent="0.25">
      <c r="A10" s="21">
        <v>16</v>
      </c>
      <c r="B10" s="32" t="s">
        <v>99</v>
      </c>
      <c r="C10" s="35">
        <v>86</v>
      </c>
      <c r="D10" s="35" t="s">
        <v>5</v>
      </c>
      <c r="E10" s="35">
        <v>0</v>
      </c>
      <c r="F10" s="35">
        <v>0</v>
      </c>
      <c r="G10" s="35">
        <v>99</v>
      </c>
      <c r="H10" s="35" t="s">
        <v>3</v>
      </c>
      <c r="I10" s="35">
        <v>95</v>
      </c>
      <c r="J10" s="35" t="s">
        <v>3</v>
      </c>
      <c r="K10" s="35">
        <v>75</v>
      </c>
      <c r="L10" s="35" t="s">
        <v>5</v>
      </c>
      <c r="M10" s="35">
        <v>90</v>
      </c>
      <c r="N10" s="35" t="s">
        <v>4</v>
      </c>
      <c r="O10" s="35">
        <f>C10+E10+G10+I10+K10+M10</f>
        <v>445</v>
      </c>
      <c r="P10" s="35">
        <f>O10/500*100</f>
        <v>89</v>
      </c>
    </row>
    <row r="11" spans="1:16" x14ac:dyDescent="0.25">
      <c r="A11" s="21">
        <v>7</v>
      </c>
      <c r="B11" s="32" t="s">
        <v>90</v>
      </c>
      <c r="C11" s="24">
        <v>87</v>
      </c>
      <c r="D11" s="31" t="s">
        <v>4</v>
      </c>
      <c r="E11" s="31">
        <v>90</v>
      </c>
      <c r="F11" s="31" t="s">
        <v>4</v>
      </c>
      <c r="G11" s="31">
        <v>0</v>
      </c>
      <c r="H11" s="31">
        <v>0</v>
      </c>
      <c r="I11" s="31">
        <v>92</v>
      </c>
      <c r="J11" s="31" t="s">
        <v>3</v>
      </c>
      <c r="K11" s="31">
        <v>84</v>
      </c>
      <c r="L11" s="31" t="s">
        <v>4</v>
      </c>
      <c r="M11" s="31">
        <v>90</v>
      </c>
      <c r="N11" s="31" t="s">
        <v>4</v>
      </c>
      <c r="O11" s="35">
        <f>C11+E11+G11+I11+K11+M11</f>
        <v>443</v>
      </c>
      <c r="P11" s="35">
        <f>O11/500*100</f>
        <v>88.6</v>
      </c>
    </row>
    <row r="12" spans="1:16" x14ac:dyDescent="0.25">
      <c r="A12" s="23">
        <v>9</v>
      </c>
      <c r="B12" s="32" t="s">
        <v>92</v>
      </c>
      <c r="C12" s="24">
        <v>94</v>
      </c>
      <c r="D12" s="31" t="s">
        <v>3</v>
      </c>
      <c r="E12" s="31">
        <v>0</v>
      </c>
      <c r="F12" s="31">
        <v>0</v>
      </c>
      <c r="G12" s="31">
        <v>98</v>
      </c>
      <c r="H12" s="31" t="s">
        <v>3</v>
      </c>
      <c r="I12" s="31">
        <v>96</v>
      </c>
      <c r="J12" s="31" t="s">
        <v>3</v>
      </c>
      <c r="K12" s="31">
        <v>64</v>
      </c>
      <c r="L12" s="31" t="s">
        <v>6</v>
      </c>
      <c r="M12" s="31">
        <v>90</v>
      </c>
      <c r="N12" s="31" t="s">
        <v>4</v>
      </c>
      <c r="O12" s="35">
        <f>C12+E12+G12+I12+K12+M12</f>
        <v>442</v>
      </c>
      <c r="P12" s="35">
        <f>O12/500*100</f>
        <v>88.4</v>
      </c>
    </row>
    <row r="13" spans="1:16" x14ac:dyDescent="0.25">
      <c r="A13" s="21">
        <v>13</v>
      </c>
      <c r="B13" s="32" t="s">
        <v>96</v>
      </c>
      <c r="C13" s="24">
        <v>93</v>
      </c>
      <c r="D13" s="31" t="s">
        <v>3</v>
      </c>
      <c r="E13" s="31">
        <v>0</v>
      </c>
      <c r="F13" s="31">
        <v>0</v>
      </c>
      <c r="G13" s="31">
        <v>99</v>
      </c>
      <c r="H13" s="31" t="s">
        <v>3</v>
      </c>
      <c r="I13" s="31">
        <v>81</v>
      </c>
      <c r="J13" s="31" t="s">
        <v>4</v>
      </c>
      <c r="K13" s="31">
        <v>66</v>
      </c>
      <c r="L13" s="31" t="s">
        <v>6</v>
      </c>
      <c r="M13" s="31">
        <v>90</v>
      </c>
      <c r="N13" s="31" t="s">
        <v>4</v>
      </c>
      <c r="O13" s="35">
        <f>C13+E13+G13+I13+K13+M13</f>
        <v>429</v>
      </c>
      <c r="P13" s="35">
        <f>O13/500*100</f>
        <v>85.8</v>
      </c>
    </row>
    <row r="14" spans="1:16" x14ac:dyDescent="0.25">
      <c r="A14" s="21">
        <v>4</v>
      </c>
      <c r="B14" s="32" t="s">
        <v>87</v>
      </c>
      <c r="C14" s="24">
        <v>81</v>
      </c>
      <c r="D14" s="31" t="s">
        <v>6</v>
      </c>
      <c r="E14" s="31">
        <v>0</v>
      </c>
      <c r="F14" s="31">
        <v>0</v>
      </c>
      <c r="G14" s="31">
        <v>95</v>
      </c>
      <c r="H14" s="31" t="s">
        <v>3</v>
      </c>
      <c r="I14" s="31">
        <v>97</v>
      </c>
      <c r="J14" s="31" t="s">
        <v>3</v>
      </c>
      <c r="K14" s="31">
        <v>70</v>
      </c>
      <c r="L14" s="31" t="s">
        <v>5</v>
      </c>
      <c r="M14" s="31">
        <v>80</v>
      </c>
      <c r="N14" s="31" t="s">
        <v>6</v>
      </c>
      <c r="O14" s="35">
        <f>C14+E14+G14+I14+K14+M14</f>
        <v>423</v>
      </c>
      <c r="P14" s="35">
        <f>O14/500*100</f>
        <v>84.6</v>
      </c>
    </row>
    <row r="15" spans="1:16" x14ac:dyDescent="0.25">
      <c r="A15" s="21">
        <v>10</v>
      </c>
      <c r="B15" s="32" t="s">
        <v>93</v>
      </c>
      <c r="C15" s="24">
        <v>84</v>
      </c>
      <c r="D15" s="31" t="s">
        <v>5</v>
      </c>
      <c r="E15" s="31">
        <v>90</v>
      </c>
      <c r="F15" s="31" t="s">
        <v>4</v>
      </c>
      <c r="G15" s="31">
        <v>0</v>
      </c>
      <c r="H15" s="31">
        <v>0</v>
      </c>
      <c r="I15" s="31">
        <v>89</v>
      </c>
      <c r="J15" s="31" t="s">
        <v>4</v>
      </c>
      <c r="K15" s="31">
        <v>78</v>
      </c>
      <c r="L15" s="31" t="s">
        <v>5</v>
      </c>
      <c r="M15" s="31">
        <v>80</v>
      </c>
      <c r="N15" s="31" t="s">
        <v>6</v>
      </c>
      <c r="O15" s="35">
        <f>C15+E15+G15+I15+K15+M15</f>
        <v>421</v>
      </c>
      <c r="P15" s="35">
        <f>O15/500*100</f>
        <v>84.2</v>
      </c>
    </row>
    <row r="16" spans="1:16" x14ac:dyDescent="0.25">
      <c r="A16" s="23">
        <v>18</v>
      </c>
      <c r="B16" s="32" t="s">
        <v>101</v>
      </c>
      <c r="C16" s="35">
        <v>84</v>
      </c>
      <c r="D16" s="35" t="s">
        <v>5</v>
      </c>
      <c r="E16" s="35">
        <v>87</v>
      </c>
      <c r="F16" s="35" t="s">
        <v>4</v>
      </c>
      <c r="G16" s="35">
        <v>0</v>
      </c>
      <c r="H16" s="35">
        <v>0</v>
      </c>
      <c r="I16" s="35">
        <v>88</v>
      </c>
      <c r="J16" s="35" t="s">
        <v>4</v>
      </c>
      <c r="K16" s="35">
        <v>71</v>
      </c>
      <c r="L16" s="35" t="s">
        <v>5</v>
      </c>
      <c r="M16" s="35">
        <v>90</v>
      </c>
      <c r="N16" s="35" t="s">
        <v>4</v>
      </c>
      <c r="O16" s="35">
        <f>C16+E16+G16+I16+K16+M16</f>
        <v>420</v>
      </c>
      <c r="P16" s="35">
        <f>O16/500*100</f>
        <v>84</v>
      </c>
    </row>
    <row r="17" spans="1:16" x14ac:dyDescent="0.25">
      <c r="A17" s="21">
        <v>25</v>
      </c>
      <c r="B17" s="32" t="s">
        <v>108</v>
      </c>
      <c r="C17" s="35">
        <v>83</v>
      </c>
      <c r="D17" s="35" t="s">
        <v>5</v>
      </c>
      <c r="E17" s="35">
        <v>0</v>
      </c>
      <c r="F17" s="35">
        <v>0</v>
      </c>
      <c r="G17" s="35">
        <v>96</v>
      </c>
      <c r="H17" s="35" t="s">
        <v>3</v>
      </c>
      <c r="I17" s="35">
        <v>81</v>
      </c>
      <c r="J17" s="35" t="s">
        <v>4</v>
      </c>
      <c r="K17" s="35">
        <v>64</v>
      </c>
      <c r="L17" s="35" t="s">
        <v>6</v>
      </c>
      <c r="M17" s="35">
        <v>90</v>
      </c>
      <c r="N17" s="35" t="s">
        <v>4</v>
      </c>
      <c r="O17" s="35">
        <f>C17+E17+G17+I17+K17+M17</f>
        <v>414</v>
      </c>
      <c r="P17" s="35">
        <f>O17/500*100</f>
        <v>82.8</v>
      </c>
    </row>
    <row r="18" spans="1:16" x14ac:dyDescent="0.25">
      <c r="A18" s="23">
        <v>36</v>
      </c>
      <c r="B18" s="32" t="s">
        <v>119</v>
      </c>
      <c r="C18" s="35">
        <v>84</v>
      </c>
      <c r="D18" s="35" t="s">
        <v>5</v>
      </c>
      <c r="E18" s="35">
        <v>88</v>
      </c>
      <c r="F18" s="35" t="s">
        <v>4</v>
      </c>
      <c r="G18" s="35">
        <v>0</v>
      </c>
      <c r="H18" s="35">
        <v>0</v>
      </c>
      <c r="I18" s="35">
        <v>81</v>
      </c>
      <c r="J18" s="35" t="s">
        <v>4</v>
      </c>
      <c r="K18" s="35">
        <v>67</v>
      </c>
      <c r="L18" s="35" t="s">
        <v>6</v>
      </c>
      <c r="M18" s="35">
        <v>90</v>
      </c>
      <c r="N18" s="35" t="s">
        <v>4</v>
      </c>
      <c r="O18" s="35">
        <f>C18+E18+G18+I18+K18+M18</f>
        <v>410</v>
      </c>
      <c r="P18" s="35">
        <f>O18/500*100</f>
        <v>82</v>
      </c>
    </row>
    <row r="19" spans="1:16" x14ac:dyDescent="0.25">
      <c r="A19" s="23">
        <v>27</v>
      </c>
      <c r="B19" s="32" t="s">
        <v>110</v>
      </c>
      <c r="C19" s="35">
        <v>84</v>
      </c>
      <c r="D19" s="35" t="s">
        <v>5</v>
      </c>
      <c r="E19" s="35">
        <v>0</v>
      </c>
      <c r="F19" s="35">
        <v>0</v>
      </c>
      <c r="G19" s="35">
        <v>96</v>
      </c>
      <c r="H19" s="35" t="s">
        <v>3</v>
      </c>
      <c r="I19" s="35">
        <v>81</v>
      </c>
      <c r="J19" s="35" t="s">
        <v>4</v>
      </c>
      <c r="K19" s="35">
        <v>65</v>
      </c>
      <c r="L19" s="35" t="s">
        <v>6</v>
      </c>
      <c r="M19" s="35">
        <v>79</v>
      </c>
      <c r="N19" s="35" t="s">
        <v>6</v>
      </c>
      <c r="O19" s="35">
        <f>C19+E19+G19+I19+K19+M19</f>
        <v>405</v>
      </c>
      <c r="P19" s="35">
        <f>O19/500*100</f>
        <v>81</v>
      </c>
    </row>
    <row r="20" spans="1:16" x14ac:dyDescent="0.25">
      <c r="A20" s="22">
        <v>8</v>
      </c>
      <c r="B20" s="32" t="s">
        <v>91</v>
      </c>
      <c r="C20" s="24">
        <v>89</v>
      </c>
      <c r="D20" s="39" t="s">
        <v>4</v>
      </c>
      <c r="E20" s="39">
        <v>87</v>
      </c>
      <c r="F20" s="39" t="s">
        <v>4</v>
      </c>
      <c r="G20" s="39">
        <v>0</v>
      </c>
      <c r="H20" s="39">
        <v>0</v>
      </c>
      <c r="I20" s="39">
        <v>70</v>
      </c>
      <c r="J20" s="39" t="s">
        <v>5</v>
      </c>
      <c r="K20" s="39">
        <v>62</v>
      </c>
      <c r="L20" s="39" t="s">
        <v>6</v>
      </c>
      <c r="M20" s="39">
        <v>80</v>
      </c>
      <c r="N20" s="39" t="s">
        <v>6</v>
      </c>
      <c r="O20" s="35">
        <f>C20+E20+G20+I20+K20+M20</f>
        <v>388</v>
      </c>
      <c r="P20" s="35">
        <f>O20/500*100</f>
        <v>77.600000000000009</v>
      </c>
    </row>
    <row r="21" spans="1:16" x14ac:dyDescent="0.25">
      <c r="A21" s="22">
        <v>26</v>
      </c>
      <c r="B21" s="32" t="s">
        <v>109</v>
      </c>
      <c r="C21" s="35">
        <v>81</v>
      </c>
      <c r="D21" s="35" t="s">
        <v>6</v>
      </c>
      <c r="E21" s="35">
        <v>0</v>
      </c>
      <c r="F21" s="35">
        <v>0</v>
      </c>
      <c r="G21" s="35">
        <v>91</v>
      </c>
      <c r="H21" s="35" t="s">
        <v>3</v>
      </c>
      <c r="I21" s="35">
        <v>80</v>
      </c>
      <c r="J21" s="35" t="s">
        <v>4</v>
      </c>
      <c r="K21" s="35">
        <v>60</v>
      </c>
      <c r="L21" s="35" t="s">
        <v>7</v>
      </c>
      <c r="M21" s="35">
        <v>70</v>
      </c>
      <c r="N21" s="35" t="s">
        <v>7</v>
      </c>
      <c r="O21" s="35">
        <f>C21+E21+G21+I21+K21+M21</f>
        <v>382</v>
      </c>
      <c r="P21" s="35">
        <f>O21/500*100</f>
        <v>76.400000000000006</v>
      </c>
    </row>
    <row r="22" spans="1:16" x14ac:dyDescent="0.25">
      <c r="A22" s="22">
        <v>35</v>
      </c>
      <c r="B22" s="32" t="s">
        <v>118</v>
      </c>
      <c r="C22" s="35">
        <v>81</v>
      </c>
      <c r="D22" s="35" t="s">
        <v>6</v>
      </c>
      <c r="E22" s="35">
        <v>80</v>
      </c>
      <c r="F22" s="35" t="s">
        <v>6</v>
      </c>
      <c r="G22" s="35">
        <v>0</v>
      </c>
      <c r="H22" s="35">
        <v>0</v>
      </c>
      <c r="I22" s="35">
        <v>69</v>
      </c>
      <c r="J22" s="35" t="s">
        <v>6</v>
      </c>
      <c r="K22" s="35">
        <v>60</v>
      </c>
      <c r="L22" s="35" t="s">
        <v>7</v>
      </c>
      <c r="M22" s="35">
        <v>90</v>
      </c>
      <c r="N22" s="35" t="s">
        <v>4</v>
      </c>
      <c r="O22" s="35">
        <f>C22+E22+G22+I22+K22+M22</f>
        <v>380</v>
      </c>
      <c r="P22" s="35">
        <f>O22/500*100</f>
        <v>76</v>
      </c>
    </row>
    <row r="23" spans="1:16" x14ac:dyDescent="0.25">
      <c r="A23" s="21">
        <v>34</v>
      </c>
      <c r="B23" s="32" t="s">
        <v>117</v>
      </c>
      <c r="C23" s="35">
        <v>85</v>
      </c>
      <c r="D23" s="35" t="s">
        <v>5</v>
      </c>
      <c r="E23" s="35">
        <v>77</v>
      </c>
      <c r="F23" s="35" t="s">
        <v>6</v>
      </c>
      <c r="G23" s="35">
        <v>0</v>
      </c>
      <c r="H23" s="35">
        <v>0</v>
      </c>
      <c r="I23" s="35">
        <v>82</v>
      </c>
      <c r="J23" s="35" t="s">
        <v>4</v>
      </c>
      <c r="K23" s="35">
        <v>59</v>
      </c>
      <c r="L23" s="35" t="s">
        <v>7</v>
      </c>
      <c r="M23" s="35">
        <v>73</v>
      </c>
      <c r="N23" s="35" t="s">
        <v>7</v>
      </c>
      <c r="O23" s="35">
        <f>C23+E23+G23+I23+K23+M23</f>
        <v>376</v>
      </c>
      <c r="P23" s="35">
        <f>O23/500*100</f>
        <v>75.2</v>
      </c>
    </row>
    <row r="24" spans="1:16" x14ac:dyDescent="0.25">
      <c r="A24" s="22">
        <v>11</v>
      </c>
      <c r="B24" s="32" t="s">
        <v>94</v>
      </c>
      <c r="C24" s="33">
        <v>81</v>
      </c>
      <c r="D24" s="39" t="s">
        <v>6</v>
      </c>
      <c r="E24" s="39">
        <v>84</v>
      </c>
      <c r="F24" s="39" t="s">
        <v>5</v>
      </c>
      <c r="G24" s="39">
        <v>0</v>
      </c>
      <c r="H24" s="39">
        <v>0</v>
      </c>
      <c r="I24" s="39">
        <v>80</v>
      </c>
      <c r="J24" s="39" t="s">
        <v>4</v>
      </c>
      <c r="K24" s="39">
        <v>49</v>
      </c>
      <c r="L24" s="39" t="s">
        <v>8</v>
      </c>
      <c r="M24" s="39">
        <v>74</v>
      </c>
      <c r="N24" s="39" t="s">
        <v>6</v>
      </c>
      <c r="O24" s="35">
        <f>C24+E24+G24+I24+K24+M24</f>
        <v>368</v>
      </c>
      <c r="P24" s="35">
        <f>O24/500*100</f>
        <v>73.599999999999994</v>
      </c>
    </row>
    <row r="25" spans="1:16" x14ac:dyDescent="0.25">
      <c r="A25" s="22">
        <v>20</v>
      </c>
      <c r="B25" s="32" t="s">
        <v>103</v>
      </c>
      <c r="C25" s="35">
        <v>71</v>
      </c>
      <c r="D25" s="35" t="s">
        <v>7</v>
      </c>
      <c r="E25" s="35">
        <v>71</v>
      </c>
      <c r="F25" s="35" t="s">
        <v>7</v>
      </c>
      <c r="G25" s="35">
        <v>0</v>
      </c>
      <c r="H25" s="35">
        <v>0</v>
      </c>
      <c r="I25" s="35">
        <v>93</v>
      </c>
      <c r="J25" s="35" t="s">
        <v>3</v>
      </c>
      <c r="K25" s="35">
        <v>47</v>
      </c>
      <c r="L25" s="35" t="s">
        <v>8</v>
      </c>
      <c r="M25" s="35">
        <v>79</v>
      </c>
      <c r="N25" s="35" t="s">
        <v>6</v>
      </c>
      <c r="O25" s="35">
        <f>C25+E25+G25+I25+K25+M25</f>
        <v>361</v>
      </c>
      <c r="P25" s="35">
        <f>O25/500*100</f>
        <v>72.2</v>
      </c>
    </row>
    <row r="26" spans="1:16" x14ac:dyDescent="0.25">
      <c r="A26" s="21">
        <v>28</v>
      </c>
      <c r="B26" s="32" t="s">
        <v>111</v>
      </c>
      <c r="C26" s="35">
        <v>80</v>
      </c>
      <c r="D26" s="35" t="s">
        <v>6</v>
      </c>
      <c r="E26" s="35">
        <v>80</v>
      </c>
      <c r="F26" s="35" t="s">
        <v>6</v>
      </c>
      <c r="G26" s="35">
        <v>0</v>
      </c>
      <c r="H26" s="35">
        <v>0</v>
      </c>
      <c r="I26" s="35">
        <v>69</v>
      </c>
      <c r="J26" s="35" t="s">
        <v>6</v>
      </c>
      <c r="K26" s="35">
        <v>50</v>
      </c>
      <c r="L26" s="35" t="s">
        <v>8</v>
      </c>
      <c r="M26" s="35">
        <v>79</v>
      </c>
      <c r="N26" s="35" t="s">
        <v>6</v>
      </c>
      <c r="O26" s="35">
        <f>C26+E26+G26+I26+K26+M26</f>
        <v>358</v>
      </c>
      <c r="P26" s="35">
        <f>O26/500*100</f>
        <v>71.599999999999994</v>
      </c>
    </row>
    <row r="27" spans="1:16" x14ac:dyDescent="0.25">
      <c r="A27" s="21">
        <v>22</v>
      </c>
      <c r="B27" s="32" t="s">
        <v>105</v>
      </c>
      <c r="C27" s="35">
        <v>81</v>
      </c>
      <c r="D27" s="35" t="s">
        <v>6</v>
      </c>
      <c r="E27" s="35">
        <v>78</v>
      </c>
      <c r="F27" s="35" t="s">
        <v>6</v>
      </c>
      <c r="G27" s="35">
        <v>0</v>
      </c>
      <c r="H27" s="35">
        <v>0</v>
      </c>
      <c r="I27" s="35">
        <v>69</v>
      </c>
      <c r="J27" s="35" t="s">
        <v>6</v>
      </c>
      <c r="K27" s="35">
        <v>47</v>
      </c>
      <c r="L27" s="35" t="s">
        <v>8</v>
      </c>
      <c r="M27" s="35">
        <v>80</v>
      </c>
      <c r="N27" s="35" t="s">
        <v>6</v>
      </c>
      <c r="O27" s="35">
        <f>C27+E27+G27+I27+K27+M27</f>
        <v>355</v>
      </c>
      <c r="P27" s="35">
        <f>O27/500*100</f>
        <v>71</v>
      </c>
    </row>
    <row r="28" spans="1:16" x14ac:dyDescent="0.25">
      <c r="A28" s="22">
        <v>29</v>
      </c>
      <c r="B28" s="32" t="s">
        <v>112</v>
      </c>
      <c r="C28" s="35">
        <v>72</v>
      </c>
      <c r="D28" s="35" t="s">
        <v>7</v>
      </c>
      <c r="E28" s="35">
        <v>83</v>
      </c>
      <c r="F28" s="35" t="s">
        <v>5</v>
      </c>
      <c r="G28" s="35">
        <v>0</v>
      </c>
      <c r="H28" s="35">
        <v>0</v>
      </c>
      <c r="I28" s="35">
        <v>69</v>
      </c>
      <c r="J28" s="35" t="s">
        <v>6</v>
      </c>
      <c r="K28" s="35">
        <v>52</v>
      </c>
      <c r="L28" s="35" t="s">
        <v>8</v>
      </c>
      <c r="M28" s="35">
        <v>75</v>
      </c>
      <c r="N28" s="35" t="s">
        <v>6</v>
      </c>
      <c r="O28" s="35">
        <f>C28+E28+G28+I28+K28+M28</f>
        <v>351</v>
      </c>
      <c r="P28" s="35">
        <f>O28/500*100</f>
        <v>70.199999999999989</v>
      </c>
    </row>
    <row r="29" spans="1:16" x14ac:dyDescent="0.25">
      <c r="A29" s="21">
        <v>19</v>
      </c>
      <c r="B29" s="32" t="s">
        <v>102</v>
      </c>
      <c r="C29" s="35">
        <v>75</v>
      </c>
      <c r="D29" s="35" t="s">
        <v>7</v>
      </c>
      <c r="E29" s="35">
        <v>80</v>
      </c>
      <c r="F29" s="35" t="s">
        <v>6</v>
      </c>
      <c r="G29" s="35">
        <v>0</v>
      </c>
      <c r="H29" s="35">
        <v>0</v>
      </c>
      <c r="I29" s="35">
        <v>70</v>
      </c>
      <c r="J29" s="35" t="s">
        <v>5</v>
      </c>
      <c r="K29" s="35">
        <v>50</v>
      </c>
      <c r="L29" s="35" t="s">
        <v>8</v>
      </c>
      <c r="M29" s="35">
        <v>70</v>
      </c>
      <c r="N29" s="35" t="s">
        <v>7</v>
      </c>
      <c r="O29" s="35">
        <f>C29+E29+G29+I29+K29+M29</f>
        <v>345</v>
      </c>
      <c r="P29" s="35">
        <f>O29/500*100</f>
        <v>69</v>
      </c>
    </row>
    <row r="30" spans="1:16" x14ac:dyDescent="0.25">
      <c r="A30" s="22">
        <v>5</v>
      </c>
      <c r="B30" s="32" t="s">
        <v>88</v>
      </c>
      <c r="C30" s="24">
        <v>76</v>
      </c>
      <c r="D30" s="39" t="s">
        <v>6</v>
      </c>
      <c r="E30" s="39">
        <v>0</v>
      </c>
      <c r="F30" s="39">
        <v>0</v>
      </c>
      <c r="G30" s="39">
        <v>91</v>
      </c>
      <c r="H30" s="39" t="s">
        <v>3</v>
      </c>
      <c r="I30" s="39">
        <v>59</v>
      </c>
      <c r="J30" s="39" t="s">
        <v>7</v>
      </c>
      <c r="K30" s="39">
        <v>46</v>
      </c>
      <c r="L30" s="39" t="s">
        <v>8</v>
      </c>
      <c r="M30" s="39">
        <v>72</v>
      </c>
      <c r="N30" s="39" t="s">
        <v>7</v>
      </c>
      <c r="O30" s="35">
        <f>C30+E30+G30+I30+K30+M30</f>
        <v>344</v>
      </c>
      <c r="P30" s="35">
        <f>O30/500*100</f>
        <v>68.8</v>
      </c>
    </row>
    <row r="31" spans="1:16" x14ac:dyDescent="0.25">
      <c r="A31" s="22">
        <v>32</v>
      </c>
      <c r="B31" s="32" t="s">
        <v>115</v>
      </c>
      <c r="C31" s="35">
        <v>70</v>
      </c>
      <c r="D31" s="35" t="s">
        <v>7</v>
      </c>
      <c r="E31" s="35">
        <v>0</v>
      </c>
      <c r="F31" s="35">
        <v>0</v>
      </c>
      <c r="G31" s="35">
        <v>91</v>
      </c>
      <c r="H31" s="35" t="s">
        <v>3</v>
      </c>
      <c r="I31" s="35">
        <v>62</v>
      </c>
      <c r="J31" s="35" t="s">
        <v>6</v>
      </c>
      <c r="K31" s="35">
        <v>46</v>
      </c>
      <c r="L31" s="35" t="s">
        <v>8</v>
      </c>
      <c r="M31" s="35">
        <v>75</v>
      </c>
      <c r="N31" s="35" t="s">
        <v>6</v>
      </c>
      <c r="O31" s="35">
        <f>C31+E31+G31+I31+K31+M31</f>
        <v>344</v>
      </c>
      <c r="P31" s="35">
        <f>O31/500*100</f>
        <v>68.8</v>
      </c>
    </row>
    <row r="32" spans="1:16" x14ac:dyDescent="0.25">
      <c r="A32" s="22">
        <v>23</v>
      </c>
      <c r="B32" s="32" t="s">
        <v>106</v>
      </c>
      <c r="C32" s="35">
        <v>80</v>
      </c>
      <c r="D32" s="35" t="s">
        <v>6</v>
      </c>
      <c r="E32" s="35">
        <v>71</v>
      </c>
      <c r="F32" s="35" t="s">
        <v>7</v>
      </c>
      <c r="G32" s="35">
        <v>0</v>
      </c>
      <c r="H32" s="35">
        <v>0</v>
      </c>
      <c r="I32" s="35">
        <v>69</v>
      </c>
      <c r="J32" s="35" t="s">
        <v>6</v>
      </c>
      <c r="K32" s="35">
        <v>53</v>
      </c>
      <c r="L32" s="35" t="s">
        <v>7</v>
      </c>
      <c r="M32" s="35">
        <v>70</v>
      </c>
      <c r="N32" s="35" t="s">
        <v>7</v>
      </c>
      <c r="O32" s="35">
        <f>C32+E32+G32+I32+K32+M32</f>
        <v>343</v>
      </c>
      <c r="P32" s="35">
        <f>O32/500*100</f>
        <v>68.600000000000009</v>
      </c>
    </row>
    <row r="33" spans="1:16" x14ac:dyDescent="0.25">
      <c r="A33" s="23">
        <v>33</v>
      </c>
      <c r="B33" s="32" t="s">
        <v>116</v>
      </c>
      <c r="C33" s="35">
        <v>81</v>
      </c>
      <c r="D33" s="35" t="s">
        <v>6</v>
      </c>
      <c r="E33" s="35">
        <v>61</v>
      </c>
      <c r="F33" s="35" t="s">
        <v>9</v>
      </c>
      <c r="G33" s="35">
        <v>0</v>
      </c>
      <c r="H33" s="35">
        <v>0</v>
      </c>
      <c r="I33" s="35">
        <v>70</v>
      </c>
      <c r="J33" s="35" t="s">
        <v>5</v>
      </c>
      <c r="K33" s="35">
        <v>47</v>
      </c>
      <c r="L33" s="35" t="s">
        <v>8</v>
      </c>
      <c r="M33" s="35">
        <v>71</v>
      </c>
      <c r="N33" s="35" t="s">
        <v>7</v>
      </c>
      <c r="O33" s="35">
        <f>C33+E33+G33+I33+K33+M33</f>
        <v>330</v>
      </c>
      <c r="P33" s="35">
        <f>O33/500*100</f>
        <v>66</v>
      </c>
    </row>
    <row r="34" spans="1:16" x14ac:dyDescent="0.25">
      <c r="A34" s="22">
        <v>17</v>
      </c>
      <c r="B34" s="32" t="s">
        <v>100</v>
      </c>
      <c r="C34" s="35">
        <v>70</v>
      </c>
      <c r="D34" s="35" t="s">
        <v>7</v>
      </c>
      <c r="E34" s="35">
        <v>0</v>
      </c>
      <c r="F34" s="35">
        <v>0</v>
      </c>
      <c r="G34" s="35">
        <v>80</v>
      </c>
      <c r="H34" s="35" t="s">
        <v>5</v>
      </c>
      <c r="I34" s="35">
        <v>60</v>
      </c>
      <c r="J34" s="35" t="s">
        <v>6</v>
      </c>
      <c r="K34" s="35">
        <v>47</v>
      </c>
      <c r="L34" s="35" t="s">
        <v>8</v>
      </c>
      <c r="M34" s="35">
        <v>65</v>
      </c>
      <c r="N34" s="35" t="s">
        <v>8</v>
      </c>
      <c r="O34" s="35">
        <f>C34+E34+G34+I34+K34+M34</f>
        <v>322</v>
      </c>
      <c r="P34" s="35">
        <f>O34/500*100</f>
        <v>64.400000000000006</v>
      </c>
    </row>
    <row r="35" spans="1:16" x14ac:dyDescent="0.25">
      <c r="A35" s="22">
        <v>14</v>
      </c>
      <c r="B35" s="32" t="s">
        <v>97</v>
      </c>
      <c r="C35" s="24">
        <v>74</v>
      </c>
      <c r="D35" s="39" t="s">
        <v>7</v>
      </c>
      <c r="E35" s="39">
        <v>74</v>
      </c>
      <c r="F35" s="39" t="s">
        <v>7</v>
      </c>
      <c r="G35" s="39">
        <v>0</v>
      </c>
      <c r="H35" s="39">
        <v>0</v>
      </c>
      <c r="I35" s="39">
        <v>62</v>
      </c>
      <c r="J35" s="39" t="s">
        <v>6</v>
      </c>
      <c r="K35" s="39">
        <v>46</v>
      </c>
      <c r="L35" s="39" t="s">
        <v>8</v>
      </c>
      <c r="M35" s="39">
        <v>60</v>
      </c>
      <c r="N35" s="39" t="s">
        <v>8</v>
      </c>
      <c r="O35" s="35">
        <f>C35+E35+G35+I35+K35+M35</f>
        <v>316</v>
      </c>
      <c r="P35" s="35">
        <f>O35/500*100</f>
        <v>63.2</v>
      </c>
    </row>
    <row r="36" spans="1:16" x14ac:dyDescent="0.25">
      <c r="A36" s="23">
        <v>39</v>
      </c>
      <c r="B36" s="32" t="s">
        <v>122</v>
      </c>
      <c r="C36" s="35">
        <v>70</v>
      </c>
      <c r="D36" s="35" t="s">
        <v>7</v>
      </c>
      <c r="E36" s="35">
        <v>71</v>
      </c>
      <c r="F36" s="35" t="s">
        <v>7</v>
      </c>
      <c r="G36" s="35">
        <v>0</v>
      </c>
      <c r="H36" s="35">
        <v>0</v>
      </c>
      <c r="I36" s="35">
        <v>62</v>
      </c>
      <c r="J36" s="35" t="s">
        <v>6</v>
      </c>
      <c r="K36" s="35">
        <v>46</v>
      </c>
      <c r="L36" s="35" t="s">
        <v>8</v>
      </c>
      <c r="M36" s="35">
        <v>66</v>
      </c>
      <c r="N36" s="35" t="s">
        <v>8</v>
      </c>
      <c r="O36" s="35">
        <f>C36+E36+G36+I36+K36+M36</f>
        <v>315</v>
      </c>
      <c r="P36" s="35">
        <f>O36/500*100</f>
        <v>63</v>
      </c>
    </row>
    <row r="37" spans="1:16" x14ac:dyDescent="0.25">
      <c r="A37" s="23">
        <v>30</v>
      </c>
      <c r="B37" s="32" t="s">
        <v>113</v>
      </c>
      <c r="C37" s="35">
        <v>60</v>
      </c>
      <c r="D37" s="35" t="s">
        <v>9</v>
      </c>
      <c r="E37" s="35">
        <v>68</v>
      </c>
      <c r="F37" s="35" t="s">
        <v>8</v>
      </c>
      <c r="G37" s="35">
        <v>0</v>
      </c>
      <c r="H37" s="35">
        <v>0</v>
      </c>
      <c r="I37" s="35">
        <v>69</v>
      </c>
      <c r="J37" s="35" t="s">
        <v>6</v>
      </c>
      <c r="K37" s="35">
        <v>49</v>
      </c>
      <c r="L37" s="35" t="s">
        <v>8</v>
      </c>
      <c r="M37" s="35">
        <v>63</v>
      </c>
      <c r="N37" s="35" t="s">
        <v>8</v>
      </c>
      <c r="O37" s="35">
        <f>C37+E37+G37+I37+K37+M37</f>
        <v>309</v>
      </c>
      <c r="P37" s="35">
        <f>O37/500*100</f>
        <v>61.8</v>
      </c>
    </row>
    <row r="38" spans="1:16" x14ac:dyDescent="0.25">
      <c r="A38" s="21">
        <v>31</v>
      </c>
      <c r="B38" s="32" t="s">
        <v>114</v>
      </c>
      <c r="C38" s="35">
        <v>70</v>
      </c>
      <c r="D38" s="35" t="s">
        <v>7</v>
      </c>
      <c r="E38" s="35">
        <v>56</v>
      </c>
      <c r="F38" s="35" t="s">
        <v>9</v>
      </c>
      <c r="G38" s="35">
        <v>0</v>
      </c>
      <c r="H38" s="35">
        <v>0</v>
      </c>
      <c r="I38" s="35">
        <v>62</v>
      </c>
      <c r="J38" s="35" t="s">
        <v>6</v>
      </c>
      <c r="K38" s="35">
        <v>59</v>
      </c>
      <c r="L38" s="35" t="s">
        <v>7</v>
      </c>
      <c r="M38" s="35">
        <v>58</v>
      </c>
      <c r="N38" s="35" t="s">
        <v>9</v>
      </c>
      <c r="O38" s="35">
        <f>C38+E38+G38+I38+K38+M38</f>
        <v>305</v>
      </c>
      <c r="P38" s="35">
        <f>O38/500*100</f>
        <v>61</v>
      </c>
    </row>
    <row r="39" spans="1:16" x14ac:dyDescent="0.25">
      <c r="A39" s="22">
        <v>38</v>
      </c>
      <c r="B39" s="32" t="s">
        <v>121</v>
      </c>
      <c r="C39" s="35">
        <v>70</v>
      </c>
      <c r="D39" s="35" t="s">
        <v>7</v>
      </c>
      <c r="E39" s="35">
        <v>52</v>
      </c>
      <c r="F39" s="35" t="s">
        <v>10</v>
      </c>
      <c r="G39" s="35">
        <v>0</v>
      </c>
      <c r="H39" s="35">
        <v>0</v>
      </c>
      <c r="I39" s="35">
        <v>69</v>
      </c>
      <c r="J39" s="35" t="s">
        <v>6</v>
      </c>
      <c r="K39" s="35">
        <v>46</v>
      </c>
      <c r="L39" s="35" t="s">
        <v>8</v>
      </c>
      <c r="M39" s="35">
        <v>68</v>
      </c>
      <c r="N39" s="35" t="s">
        <v>7</v>
      </c>
      <c r="O39" s="35">
        <f>C39+E39+G39+I39+K39+M39</f>
        <v>305</v>
      </c>
      <c r="P39" s="35">
        <f>O39/500*100</f>
        <v>61</v>
      </c>
    </row>
    <row r="40" spans="1:16" x14ac:dyDescent="0.25">
      <c r="A40" s="21">
        <v>37</v>
      </c>
      <c r="B40" s="32" t="s">
        <v>120</v>
      </c>
      <c r="C40" s="35">
        <v>57</v>
      </c>
      <c r="D40" s="35" t="s">
        <v>9</v>
      </c>
      <c r="E40" s="35">
        <v>0</v>
      </c>
      <c r="F40" s="35">
        <v>0</v>
      </c>
      <c r="G40" s="35">
        <v>79</v>
      </c>
      <c r="H40" s="35" t="s">
        <v>5</v>
      </c>
      <c r="I40" s="35">
        <v>49</v>
      </c>
      <c r="J40" s="35" t="s">
        <v>8</v>
      </c>
      <c r="K40" s="35">
        <v>42</v>
      </c>
      <c r="L40" s="35" t="s">
        <v>9</v>
      </c>
      <c r="M40" s="35">
        <v>54</v>
      </c>
      <c r="N40" s="35" t="s">
        <v>9</v>
      </c>
      <c r="O40" s="35">
        <f>C40+E40+G40+I40+K40+M40</f>
        <v>281</v>
      </c>
      <c r="P40" s="35">
        <f>O40/500*100</f>
        <v>56.2</v>
      </c>
    </row>
  </sheetData>
  <autoFilter ref="A1:P40">
    <sortState ref="A2:P40">
      <sortCondition descending="1" ref="P1:P40"/>
    </sortState>
  </autoFilter>
  <pageMargins left="0.25" right="0.25" top="0.75" bottom="0.75" header="0.3" footer="0.3"/>
  <pageSetup paperSize="9" scale="8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opLeftCell="A14" workbookViewId="0">
      <selection activeCell="A2" sqref="A1:P41"/>
    </sheetView>
  </sheetViews>
  <sheetFormatPr defaultRowHeight="15" x14ac:dyDescent="0.25"/>
  <cols>
    <col min="2" max="2" width="29.28515625" bestFit="1" customWidth="1"/>
    <col min="3" max="3" width="7.85546875" customWidth="1"/>
    <col min="15" max="15" width="14.7109375" customWidth="1"/>
    <col min="16" max="16" width="14.140625" customWidth="1"/>
  </cols>
  <sheetData>
    <row r="1" spans="1:16" x14ac:dyDescent="0.25">
      <c r="B1" s="34"/>
      <c r="C1" s="42" t="s">
        <v>30</v>
      </c>
      <c r="D1" s="42"/>
      <c r="E1" s="43" t="s">
        <v>32</v>
      </c>
      <c r="F1" s="43"/>
      <c r="G1" s="43" t="s">
        <v>123</v>
      </c>
      <c r="H1" s="43"/>
      <c r="I1" s="44" t="s">
        <v>31</v>
      </c>
      <c r="J1" s="44"/>
      <c r="K1" s="45" t="s">
        <v>124</v>
      </c>
      <c r="L1" s="45"/>
      <c r="M1" s="46" t="s">
        <v>125</v>
      </c>
      <c r="N1" s="46"/>
      <c r="O1" s="41" t="s">
        <v>35</v>
      </c>
      <c r="P1" s="41" t="s">
        <v>36</v>
      </c>
    </row>
    <row r="2" spans="1:16" x14ac:dyDescent="0.25">
      <c r="A2" s="19" t="s">
        <v>138</v>
      </c>
      <c r="B2" s="19" t="s">
        <v>29</v>
      </c>
      <c r="C2" s="19" t="s">
        <v>34</v>
      </c>
      <c r="D2" s="20" t="s">
        <v>2</v>
      </c>
      <c r="E2" s="19" t="s">
        <v>34</v>
      </c>
      <c r="F2" s="20" t="s">
        <v>2</v>
      </c>
      <c r="G2" s="19" t="s">
        <v>34</v>
      </c>
      <c r="H2" s="20" t="s">
        <v>2</v>
      </c>
      <c r="I2" s="19" t="s">
        <v>34</v>
      </c>
      <c r="J2" s="20" t="s">
        <v>2</v>
      </c>
      <c r="K2" s="19" t="s">
        <v>34</v>
      </c>
      <c r="L2" s="20" t="s">
        <v>2</v>
      </c>
      <c r="M2" s="19" t="s">
        <v>34</v>
      </c>
      <c r="N2" s="20" t="s">
        <v>2</v>
      </c>
      <c r="O2" s="41"/>
      <c r="P2" s="41"/>
    </row>
    <row r="3" spans="1:16" x14ac:dyDescent="0.25">
      <c r="A3" s="21">
        <v>1</v>
      </c>
      <c r="B3" s="32" t="s">
        <v>84</v>
      </c>
      <c r="C3" s="24">
        <v>81</v>
      </c>
      <c r="D3" s="25" t="s">
        <v>6</v>
      </c>
      <c r="E3" s="25">
        <v>94</v>
      </c>
      <c r="F3" s="25" t="s">
        <v>3</v>
      </c>
      <c r="G3" s="25">
        <v>0</v>
      </c>
      <c r="H3" s="25">
        <v>0</v>
      </c>
      <c r="I3" s="25">
        <v>99</v>
      </c>
      <c r="J3" s="25" t="s">
        <v>3</v>
      </c>
      <c r="K3" s="25">
        <v>83</v>
      </c>
      <c r="L3" s="25" t="s">
        <v>4</v>
      </c>
      <c r="M3" s="25">
        <v>90</v>
      </c>
      <c r="N3" s="25" t="s">
        <v>4</v>
      </c>
      <c r="O3" s="35">
        <f t="shared" ref="O3:O41" si="0">C3+E3+G3+I3+K3+M3</f>
        <v>447</v>
      </c>
      <c r="P3" s="35">
        <f>O3/500*100</f>
        <v>89.4</v>
      </c>
    </row>
    <row r="4" spans="1:16" x14ac:dyDescent="0.25">
      <c r="A4" s="22">
        <v>2</v>
      </c>
      <c r="B4" s="32" t="s">
        <v>85</v>
      </c>
      <c r="C4" s="24">
        <v>93</v>
      </c>
      <c r="D4" s="25" t="s">
        <v>3</v>
      </c>
      <c r="E4" s="25">
        <v>0</v>
      </c>
      <c r="F4" s="25">
        <v>0</v>
      </c>
      <c r="G4" s="25">
        <v>99</v>
      </c>
      <c r="H4" s="25" t="s">
        <v>3</v>
      </c>
      <c r="I4" s="25">
        <v>92</v>
      </c>
      <c r="J4" s="25" t="s">
        <v>3</v>
      </c>
      <c r="K4" s="25">
        <v>86</v>
      </c>
      <c r="L4" s="25" t="s">
        <v>4</v>
      </c>
      <c r="M4" s="25">
        <v>90</v>
      </c>
      <c r="N4" s="25" t="s">
        <v>4</v>
      </c>
      <c r="O4" s="35">
        <f t="shared" si="0"/>
        <v>460</v>
      </c>
      <c r="P4" s="35">
        <f t="shared" ref="P4:P41" si="1">O4/500*100</f>
        <v>92</v>
      </c>
    </row>
    <row r="5" spans="1:16" x14ac:dyDescent="0.25">
      <c r="A5" s="23">
        <v>3</v>
      </c>
      <c r="B5" s="32" t="s">
        <v>86</v>
      </c>
      <c r="C5" s="24">
        <v>89</v>
      </c>
      <c r="D5" s="25" t="s">
        <v>4</v>
      </c>
      <c r="E5" s="25">
        <v>0</v>
      </c>
      <c r="F5" s="25">
        <v>0</v>
      </c>
      <c r="G5" s="25">
        <v>99</v>
      </c>
      <c r="H5" s="25" t="s">
        <v>3</v>
      </c>
      <c r="I5" s="25">
        <v>90</v>
      </c>
      <c r="J5" s="25" t="s">
        <v>4</v>
      </c>
      <c r="K5" s="25">
        <v>98</v>
      </c>
      <c r="L5" s="25" t="s">
        <v>3</v>
      </c>
      <c r="M5" s="25">
        <v>90</v>
      </c>
      <c r="N5" s="25" t="s">
        <v>4</v>
      </c>
      <c r="O5" s="35">
        <f t="shared" si="0"/>
        <v>466</v>
      </c>
      <c r="P5" s="35">
        <f t="shared" si="1"/>
        <v>93.2</v>
      </c>
    </row>
    <row r="6" spans="1:16" x14ac:dyDescent="0.25">
      <c r="A6" s="21">
        <v>4</v>
      </c>
      <c r="B6" s="32" t="s">
        <v>87</v>
      </c>
      <c r="C6" s="24">
        <v>81</v>
      </c>
      <c r="D6" s="25" t="s">
        <v>6</v>
      </c>
      <c r="E6" s="25">
        <v>0</v>
      </c>
      <c r="F6" s="25">
        <v>0</v>
      </c>
      <c r="G6" s="25">
        <v>95</v>
      </c>
      <c r="H6" s="25" t="s">
        <v>3</v>
      </c>
      <c r="I6" s="25">
        <v>97</v>
      </c>
      <c r="J6" s="25" t="s">
        <v>3</v>
      </c>
      <c r="K6" s="25">
        <v>70</v>
      </c>
      <c r="L6" s="25" t="s">
        <v>5</v>
      </c>
      <c r="M6" s="25">
        <v>80</v>
      </c>
      <c r="N6" s="25" t="s">
        <v>6</v>
      </c>
      <c r="O6" s="35">
        <f t="shared" si="0"/>
        <v>423</v>
      </c>
      <c r="P6" s="35">
        <f t="shared" si="1"/>
        <v>84.6</v>
      </c>
    </row>
    <row r="7" spans="1:16" x14ac:dyDescent="0.25">
      <c r="A7" s="22">
        <v>5</v>
      </c>
      <c r="B7" s="32" t="s">
        <v>88</v>
      </c>
      <c r="C7" s="24">
        <v>76</v>
      </c>
      <c r="D7" s="25" t="s">
        <v>6</v>
      </c>
      <c r="E7" s="25">
        <v>0</v>
      </c>
      <c r="F7" s="25">
        <v>0</v>
      </c>
      <c r="G7" s="25">
        <v>91</v>
      </c>
      <c r="H7" s="25" t="s">
        <v>3</v>
      </c>
      <c r="I7" s="25">
        <v>59</v>
      </c>
      <c r="J7" s="25" t="s">
        <v>7</v>
      </c>
      <c r="K7" s="25">
        <v>46</v>
      </c>
      <c r="L7" s="25" t="s">
        <v>8</v>
      </c>
      <c r="M7" s="25">
        <v>72</v>
      </c>
      <c r="N7" s="25" t="s">
        <v>7</v>
      </c>
      <c r="O7" s="35">
        <f t="shared" si="0"/>
        <v>344</v>
      </c>
      <c r="P7" s="35">
        <f t="shared" si="1"/>
        <v>68.8</v>
      </c>
    </row>
    <row r="8" spans="1:16" x14ac:dyDescent="0.25">
      <c r="A8" s="23">
        <v>6</v>
      </c>
      <c r="B8" s="32" t="s">
        <v>89</v>
      </c>
      <c r="C8" s="24">
        <v>94</v>
      </c>
      <c r="D8" s="25" t="s">
        <v>3</v>
      </c>
      <c r="E8" s="25">
        <v>90</v>
      </c>
      <c r="F8" s="25" t="s">
        <v>4</v>
      </c>
      <c r="G8" s="25">
        <v>0</v>
      </c>
      <c r="H8" s="25">
        <v>0</v>
      </c>
      <c r="I8" s="25">
        <v>94</v>
      </c>
      <c r="J8" s="25" t="s">
        <v>3</v>
      </c>
      <c r="K8" s="25">
        <v>75</v>
      </c>
      <c r="L8" s="25" t="s">
        <v>5</v>
      </c>
      <c r="M8" s="25">
        <v>99</v>
      </c>
      <c r="N8" s="25" t="s">
        <v>3</v>
      </c>
      <c r="O8" s="35">
        <f t="shared" si="0"/>
        <v>452</v>
      </c>
      <c r="P8" s="35">
        <f t="shared" si="1"/>
        <v>90.4</v>
      </c>
    </row>
    <row r="9" spans="1:16" x14ac:dyDescent="0.25">
      <c r="A9" s="21">
        <v>7</v>
      </c>
      <c r="B9" s="32" t="s">
        <v>90</v>
      </c>
      <c r="C9" s="24">
        <v>87</v>
      </c>
      <c r="D9" s="25" t="s">
        <v>4</v>
      </c>
      <c r="E9" s="25">
        <v>90</v>
      </c>
      <c r="F9" s="25" t="s">
        <v>4</v>
      </c>
      <c r="G9" s="25">
        <v>0</v>
      </c>
      <c r="H9" s="25">
        <v>0</v>
      </c>
      <c r="I9" s="25">
        <v>92</v>
      </c>
      <c r="J9" s="25" t="s">
        <v>3</v>
      </c>
      <c r="K9" s="25">
        <v>84</v>
      </c>
      <c r="L9" s="25" t="s">
        <v>4</v>
      </c>
      <c r="M9" s="25">
        <v>90</v>
      </c>
      <c r="N9" s="25" t="s">
        <v>4</v>
      </c>
      <c r="O9" s="35">
        <f t="shared" si="0"/>
        <v>443</v>
      </c>
      <c r="P9" s="35">
        <f t="shared" si="1"/>
        <v>88.6</v>
      </c>
    </row>
    <row r="10" spans="1:16" x14ac:dyDescent="0.25">
      <c r="A10" s="22">
        <v>8</v>
      </c>
      <c r="B10" s="32" t="s">
        <v>91</v>
      </c>
      <c r="C10" s="24">
        <v>89</v>
      </c>
      <c r="D10" s="25" t="s">
        <v>4</v>
      </c>
      <c r="E10" s="25">
        <v>87</v>
      </c>
      <c r="F10" s="25" t="s">
        <v>4</v>
      </c>
      <c r="G10" s="25">
        <v>0</v>
      </c>
      <c r="H10" s="25">
        <v>0</v>
      </c>
      <c r="I10" s="25">
        <v>70</v>
      </c>
      <c r="J10" s="25" t="s">
        <v>5</v>
      </c>
      <c r="K10" s="25">
        <v>62</v>
      </c>
      <c r="L10" s="25" t="s">
        <v>6</v>
      </c>
      <c r="M10" s="25">
        <v>80</v>
      </c>
      <c r="N10" s="25" t="s">
        <v>6</v>
      </c>
      <c r="O10" s="35">
        <f t="shared" si="0"/>
        <v>388</v>
      </c>
      <c r="P10" s="35">
        <f t="shared" si="1"/>
        <v>77.600000000000009</v>
      </c>
    </row>
    <row r="11" spans="1:16" x14ac:dyDescent="0.25">
      <c r="A11" s="23">
        <v>9</v>
      </c>
      <c r="B11" s="32" t="s">
        <v>92</v>
      </c>
      <c r="C11" s="24">
        <v>94</v>
      </c>
      <c r="D11" s="25" t="s">
        <v>3</v>
      </c>
      <c r="E11" s="25">
        <v>0</v>
      </c>
      <c r="F11" s="25">
        <v>0</v>
      </c>
      <c r="G11" s="25">
        <v>98</v>
      </c>
      <c r="H11" s="25" t="s">
        <v>3</v>
      </c>
      <c r="I11" s="25">
        <v>96</v>
      </c>
      <c r="J11" s="25" t="s">
        <v>3</v>
      </c>
      <c r="K11" s="25">
        <v>64</v>
      </c>
      <c r="L11" s="25" t="s">
        <v>6</v>
      </c>
      <c r="M11" s="25">
        <v>90</v>
      </c>
      <c r="N11" s="25" t="s">
        <v>4</v>
      </c>
      <c r="O11" s="35">
        <f t="shared" si="0"/>
        <v>442</v>
      </c>
      <c r="P11" s="35">
        <f t="shared" si="1"/>
        <v>88.4</v>
      </c>
    </row>
    <row r="12" spans="1:16" x14ac:dyDescent="0.25">
      <c r="A12" s="21">
        <v>10</v>
      </c>
      <c r="B12" s="32" t="s">
        <v>93</v>
      </c>
      <c r="C12" s="24">
        <v>84</v>
      </c>
      <c r="D12" s="25" t="s">
        <v>5</v>
      </c>
      <c r="E12" s="25">
        <v>90</v>
      </c>
      <c r="F12" s="25" t="s">
        <v>4</v>
      </c>
      <c r="G12" s="25">
        <v>0</v>
      </c>
      <c r="H12" s="25">
        <v>0</v>
      </c>
      <c r="I12" s="25">
        <v>89</v>
      </c>
      <c r="J12" s="25" t="s">
        <v>4</v>
      </c>
      <c r="K12" s="25">
        <v>78</v>
      </c>
      <c r="L12" s="25" t="s">
        <v>5</v>
      </c>
      <c r="M12" s="25">
        <v>80</v>
      </c>
      <c r="N12" s="25" t="s">
        <v>6</v>
      </c>
      <c r="O12" s="35">
        <f t="shared" si="0"/>
        <v>421</v>
      </c>
      <c r="P12" s="35">
        <f t="shared" si="1"/>
        <v>84.2</v>
      </c>
    </row>
    <row r="13" spans="1:16" x14ac:dyDescent="0.25">
      <c r="A13" s="22">
        <v>11</v>
      </c>
      <c r="B13" s="32" t="s">
        <v>94</v>
      </c>
      <c r="C13" s="33">
        <v>81</v>
      </c>
      <c r="D13" s="25" t="s">
        <v>6</v>
      </c>
      <c r="E13" s="25">
        <v>84</v>
      </c>
      <c r="F13" s="25" t="s">
        <v>5</v>
      </c>
      <c r="G13" s="25">
        <v>0</v>
      </c>
      <c r="H13" s="25">
        <v>0</v>
      </c>
      <c r="I13" s="25">
        <v>80</v>
      </c>
      <c r="J13" s="25" t="s">
        <v>4</v>
      </c>
      <c r="K13" s="25">
        <v>49</v>
      </c>
      <c r="L13" s="25" t="s">
        <v>8</v>
      </c>
      <c r="M13" s="25">
        <v>74</v>
      </c>
      <c r="N13" s="25" t="s">
        <v>6</v>
      </c>
      <c r="O13" s="35">
        <f t="shared" si="0"/>
        <v>368</v>
      </c>
      <c r="P13" s="35">
        <f t="shared" si="1"/>
        <v>73.599999999999994</v>
      </c>
    </row>
    <row r="14" spans="1:16" x14ac:dyDescent="0.25">
      <c r="A14" s="23">
        <v>12</v>
      </c>
      <c r="B14" s="32" t="s">
        <v>95</v>
      </c>
      <c r="C14" s="24">
        <v>93</v>
      </c>
      <c r="D14" s="25" t="s">
        <v>3</v>
      </c>
      <c r="E14" s="25">
        <v>0</v>
      </c>
      <c r="F14" s="25">
        <v>0</v>
      </c>
      <c r="G14" s="25">
        <v>99</v>
      </c>
      <c r="H14" s="25" t="s">
        <v>3</v>
      </c>
      <c r="I14" s="25">
        <v>90</v>
      </c>
      <c r="J14" s="25" t="s">
        <v>4</v>
      </c>
      <c r="K14" s="25">
        <v>97</v>
      </c>
      <c r="L14" s="25" t="s">
        <v>3</v>
      </c>
      <c r="M14" s="25">
        <v>90</v>
      </c>
      <c r="N14" s="25" t="s">
        <v>4</v>
      </c>
      <c r="O14" s="35">
        <f t="shared" si="0"/>
        <v>469</v>
      </c>
      <c r="P14" s="35">
        <f t="shared" si="1"/>
        <v>93.8</v>
      </c>
    </row>
    <row r="15" spans="1:16" x14ac:dyDescent="0.25">
      <c r="A15" s="21">
        <v>13</v>
      </c>
      <c r="B15" s="32" t="s">
        <v>96</v>
      </c>
      <c r="C15" s="24">
        <v>93</v>
      </c>
      <c r="D15" s="25" t="s">
        <v>3</v>
      </c>
      <c r="E15" s="25">
        <v>0</v>
      </c>
      <c r="F15" s="25">
        <v>0</v>
      </c>
      <c r="G15" s="25">
        <v>99</v>
      </c>
      <c r="H15" s="25" t="s">
        <v>3</v>
      </c>
      <c r="I15" s="25">
        <v>81</v>
      </c>
      <c r="J15" s="25" t="s">
        <v>4</v>
      </c>
      <c r="K15" s="25">
        <v>66</v>
      </c>
      <c r="L15" s="25" t="s">
        <v>6</v>
      </c>
      <c r="M15" s="25">
        <v>90</v>
      </c>
      <c r="N15" s="25" t="s">
        <v>4</v>
      </c>
      <c r="O15" s="35">
        <f t="shared" si="0"/>
        <v>429</v>
      </c>
      <c r="P15" s="35">
        <f t="shared" si="1"/>
        <v>85.8</v>
      </c>
    </row>
    <row r="16" spans="1:16" x14ac:dyDescent="0.25">
      <c r="A16" s="22">
        <v>14</v>
      </c>
      <c r="B16" s="32" t="s">
        <v>97</v>
      </c>
      <c r="C16" s="24">
        <v>74</v>
      </c>
      <c r="D16" s="25" t="s">
        <v>7</v>
      </c>
      <c r="E16" s="25">
        <v>74</v>
      </c>
      <c r="F16" s="25" t="s">
        <v>7</v>
      </c>
      <c r="G16" s="25">
        <v>0</v>
      </c>
      <c r="H16" s="25">
        <v>0</v>
      </c>
      <c r="I16" s="25">
        <v>62</v>
      </c>
      <c r="J16" s="25" t="s">
        <v>6</v>
      </c>
      <c r="K16" s="25">
        <v>46</v>
      </c>
      <c r="L16" s="25" t="s">
        <v>8</v>
      </c>
      <c r="M16" s="25">
        <v>60</v>
      </c>
      <c r="N16" s="25" t="s">
        <v>8</v>
      </c>
      <c r="O16" s="35">
        <f t="shared" si="0"/>
        <v>316</v>
      </c>
      <c r="P16" s="35">
        <f t="shared" si="1"/>
        <v>63.2</v>
      </c>
    </row>
    <row r="17" spans="1:16" x14ac:dyDescent="0.25">
      <c r="A17" s="23">
        <v>15</v>
      </c>
      <c r="B17" s="32" t="s">
        <v>98</v>
      </c>
      <c r="C17" s="24">
        <v>97</v>
      </c>
      <c r="D17" s="25" t="s">
        <v>3</v>
      </c>
      <c r="E17" s="25">
        <v>0</v>
      </c>
      <c r="F17" s="25">
        <v>0</v>
      </c>
      <c r="G17" s="25">
        <v>100</v>
      </c>
      <c r="H17" s="25" t="s">
        <v>3</v>
      </c>
      <c r="I17" s="25">
        <v>82</v>
      </c>
      <c r="J17" s="25" t="s">
        <v>4</v>
      </c>
      <c r="K17" s="25">
        <v>86</v>
      </c>
      <c r="L17" s="25" t="s">
        <v>4</v>
      </c>
      <c r="M17" s="25">
        <v>90</v>
      </c>
      <c r="N17" s="25" t="s">
        <v>4</v>
      </c>
      <c r="O17" s="35">
        <f t="shared" si="0"/>
        <v>455</v>
      </c>
      <c r="P17" s="35">
        <f t="shared" si="1"/>
        <v>91</v>
      </c>
    </row>
    <row r="18" spans="1:16" x14ac:dyDescent="0.25">
      <c r="A18" s="21">
        <v>16</v>
      </c>
      <c r="B18" s="32" t="s">
        <v>99</v>
      </c>
      <c r="C18" s="35">
        <v>86</v>
      </c>
      <c r="D18" s="35" t="s">
        <v>5</v>
      </c>
      <c r="E18" s="35">
        <v>0</v>
      </c>
      <c r="F18" s="35">
        <v>0</v>
      </c>
      <c r="G18" s="35">
        <v>99</v>
      </c>
      <c r="H18" s="35" t="s">
        <v>3</v>
      </c>
      <c r="I18" s="35">
        <v>95</v>
      </c>
      <c r="J18" s="35" t="s">
        <v>3</v>
      </c>
      <c r="K18" s="35">
        <v>75</v>
      </c>
      <c r="L18" s="35" t="s">
        <v>5</v>
      </c>
      <c r="M18" s="35">
        <v>90</v>
      </c>
      <c r="N18" s="35" t="s">
        <v>4</v>
      </c>
      <c r="O18" s="35">
        <f t="shared" si="0"/>
        <v>445</v>
      </c>
      <c r="P18" s="35">
        <f t="shared" si="1"/>
        <v>89</v>
      </c>
    </row>
    <row r="19" spans="1:16" x14ac:dyDescent="0.25">
      <c r="A19" s="22">
        <v>17</v>
      </c>
      <c r="B19" s="32" t="s">
        <v>100</v>
      </c>
      <c r="C19" s="35">
        <v>70</v>
      </c>
      <c r="D19" s="35" t="s">
        <v>7</v>
      </c>
      <c r="E19" s="35">
        <v>0</v>
      </c>
      <c r="F19" s="35">
        <v>0</v>
      </c>
      <c r="G19" s="35">
        <v>80</v>
      </c>
      <c r="H19" s="35" t="s">
        <v>5</v>
      </c>
      <c r="I19" s="35">
        <v>60</v>
      </c>
      <c r="J19" s="35" t="s">
        <v>6</v>
      </c>
      <c r="K19" s="35">
        <v>47</v>
      </c>
      <c r="L19" s="35" t="s">
        <v>8</v>
      </c>
      <c r="M19" s="35">
        <v>65</v>
      </c>
      <c r="N19" s="35" t="s">
        <v>8</v>
      </c>
      <c r="O19" s="35">
        <f t="shared" si="0"/>
        <v>322</v>
      </c>
      <c r="P19" s="35">
        <f t="shared" si="1"/>
        <v>64.400000000000006</v>
      </c>
    </row>
    <row r="20" spans="1:16" x14ac:dyDescent="0.25">
      <c r="A20" s="23">
        <v>18</v>
      </c>
      <c r="B20" s="32" t="s">
        <v>101</v>
      </c>
      <c r="C20" s="35">
        <v>84</v>
      </c>
      <c r="D20" s="35" t="s">
        <v>5</v>
      </c>
      <c r="E20" s="35">
        <v>87</v>
      </c>
      <c r="F20" s="35" t="s">
        <v>4</v>
      </c>
      <c r="G20" s="35">
        <v>0</v>
      </c>
      <c r="H20" s="35">
        <v>0</v>
      </c>
      <c r="I20" s="35">
        <v>88</v>
      </c>
      <c r="J20" s="35" t="s">
        <v>4</v>
      </c>
      <c r="K20" s="35">
        <v>71</v>
      </c>
      <c r="L20" s="35" t="s">
        <v>5</v>
      </c>
      <c r="M20" s="35">
        <v>90</v>
      </c>
      <c r="N20" s="35" t="s">
        <v>4</v>
      </c>
      <c r="O20" s="35">
        <f t="shared" si="0"/>
        <v>420</v>
      </c>
      <c r="P20" s="35">
        <f t="shared" si="1"/>
        <v>84</v>
      </c>
    </row>
    <row r="21" spans="1:16" x14ac:dyDescent="0.25">
      <c r="A21" s="21">
        <v>19</v>
      </c>
      <c r="B21" s="32" t="s">
        <v>102</v>
      </c>
      <c r="C21" s="35">
        <v>75</v>
      </c>
      <c r="D21" s="35" t="s">
        <v>7</v>
      </c>
      <c r="E21" s="35">
        <v>80</v>
      </c>
      <c r="F21" s="35" t="s">
        <v>6</v>
      </c>
      <c r="G21" s="35">
        <v>0</v>
      </c>
      <c r="H21" s="35">
        <v>0</v>
      </c>
      <c r="I21" s="35">
        <v>70</v>
      </c>
      <c r="J21" s="35" t="s">
        <v>5</v>
      </c>
      <c r="K21" s="35">
        <v>50</v>
      </c>
      <c r="L21" s="35" t="s">
        <v>8</v>
      </c>
      <c r="M21" s="35">
        <v>70</v>
      </c>
      <c r="N21" s="35" t="s">
        <v>7</v>
      </c>
      <c r="O21" s="35">
        <f t="shared" si="0"/>
        <v>345</v>
      </c>
      <c r="P21" s="35">
        <f t="shared" si="1"/>
        <v>69</v>
      </c>
    </row>
    <row r="22" spans="1:16" x14ac:dyDescent="0.25">
      <c r="A22" s="22">
        <v>20</v>
      </c>
      <c r="B22" s="32" t="s">
        <v>103</v>
      </c>
      <c r="C22" s="35">
        <v>71</v>
      </c>
      <c r="D22" s="35" t="s">
        <v>7</v>
      </c>
      <c r="E22" s="35">
        <v>71</v>
      </c>
      <c r="F22" s="35" t="s">
        <v>7</v>
      </c>
      <c r="G22" s="35">
        <v>0</v>
      </c>
      <c r="H22" s="35">
        <v>0</v>
      </c>
      <c r="I22" s="35">
        <v>93</v>
      </c>
      <c r="J22" s="35" t="s">
        <v>3</v>
      </c>
      <c r="K22" s="35">
        <v>47</v>
      </c>
      <c r="L22" s="35" t="s">
        <v>8</v>
      </c>
      <c r="M22" s="35">
        <v>79</v>
      </c>
      <c r="N22" s="35" t="s">
        <v>6</v>
      </c>
      <c r="O22" s="35">
        <f t="shared" si="0"/>
        <v>361</v>
      </c>
      <c r="P22" s="35">
        <f t="shared" si="1"/>
        <v>72.2</v>
      </c>
    </row>
    <row r="23" spans="1:16" x14ac:dyDescent="0.25">
      <c r="A23" s="23">
        <v>21</v>
      </c>
      <c r="B23" s="32" t="s">
        <v>104</v>
      </c>
      <c r="C23" s="35">
        <v>94</v>
      </c>
      <c r="D23" s="35" t="s">
        <v>3</v>
      </c>
      <c r="E23" s="35">
        <v>0</v>
      </c>
      <c r="F23" s="35">
        <v>0</v>
      </c>
      <c r="G23" s="35">
        <v>100</v>
      </c>
      <c r="H23" s="35" t="s">
        <v>3</v>
      </c>
      <c r="I23" s="35">
        <v>100</v>
      </c>
      <c r="J23" s="35" t="s">
        <v>3</v>
      </c>
      <c r="K23" s="35">
        <v>83</v>
      </c>
      <c r="L23" s="35" t="s">
        <v>4</v>
      </c>
      <c r="M23" s="35">
        <v>90</v>
      </c>
      <c r="N23" s="35" t="s">
        <v>4</v>
      </c>
      <c r="O23" s="35">
        <f t="shared" si="0"/>
        <v>467</v>
      </c>
      <c r="P23" s="35">
        <f t="shared" si="1"/>
        <v>93.4</v>
      </c>
    </row>
    <row r="24" spans="1:16" x14ac:dyDescent="0.25">
      <c r="A24" s="21">
        <v>22</v>
      </c>
      <c r="B24" s="32" t="s">
        <v>105</v>
      </c>
      <c r="C24" s="35">
        <v>81</v>
      </c>
      <c r="D24" s="35" t="s">
        <v>6</v>
      </c>
      <c r="E24" s="35">
        <v>78</v>
      </c>
      <c r="F24" s="35" t="s">
        <v>6</v>
      </c>
      <c r="G24" s="35">
        <v>0</v>
      </c>
      <c r="H24" s="35">
        <v>0</v>
      </c>
      <c r="I24" s="35">
        <v>69</v>
      </c>
      <c r="J24" s="35" t="s">
        <v>6</v>
      </c>
      <c r="K24" s="35">
        <v>47</v>
      </c>
      <c r="L24" s="35" t="s">
        <v>8</v>
      </c>
      <c r="M24" s="35">
        <v>80</v>
      </c>
      <c r="N24" s="35" t="s">
        <v>6</v>
      </c>
      <c r="O24" s="35">
        <f t="shared" si="0"/>
        <v>355</v>
      </c>
      <c r="P24" s="35">
        <f t="shared" si="1"/>
        <v>71</v>
      </c>
    </row>
    <row r="25" spans="1:16" x14ac:dyDescent="0.25">
      <c r="A25" s="22">
        <v>23</v>
      </c>
      <c r="B25" s="32" t="s">
        <v>106</v>
      </c>
      <c r="C25" s="35">
        <v>80</v>
      </c>
      <c r="D25" s="35" t="s">
        <v>6</v>
      </c>
      <c r="E25" s="35">
        <v>71</v>
      </c>
      <c r="F25" s="35" t="s">
        <v>7</v>
      </c>
      <c r="G25" s="35">
        <v>0</v>
      </c>
      <c r="H25" s="35">
        <v>0</v>
      </c>
      <c r="I25" s="35">
        <v>69</v>
      </c>
      <c r="J25" s="35" t="s">
        <v>6</v>
      </c>
      <c r="K25" s="35">
        <v>53</v>
      </c>
      <c r="L25" s="35" t="s">
        <v>7</v>
      </c>
      <c r="M25" s="35">
        <v>70</v>
      </c>
      <c r="N25" s="35" t="s">
        <v>7</v>
      </c>
      <c r="O25" s="35">
        <f t="shared" si="0"/>
        <v>343</v>
      </c>
      <c r="P25" s="35">
        <f t="shared" si="1"/>
        <v>68.600000000000009</v>
      </c>
    </row>
    <row r="26" spans="1:16" x14ac:dyDescent="0.25">
      <c r="A26" s="23">
        <v>24</v>
      </c>
      <c r="B26" s="32" t="s">
        <v>107</v>
      </c>
      <c r="C26" s="35">
        <v>96</v>
      </c>
      <c r="D26" s="35" t="s">
        <v>3</v>
      </c>
      <c r="E26" s="35">
        <v>0</v>
      </c>
      <c r="F26" s="35">
        <v>0</v>
      </c>
      <c r="G26" s="35">
        <v>96</v>
      </c>
      <c r="H26" s="35" t="s">
        <v>3</v>
      </c>
      <c r="I26" s="35">
        <v>97</v>
      </c>
      <c r="J26" s="35" t="s">
        <v>3</v>
      </c>
      <c r="K26" s="35">
        <v>99</v>
      </c>
      <c r="L26" s="35" t="s">
        <v>3</v>
      </c>
      <c r="M26" s="35">
        <v>90</v>
      </c>
      <c r="N26" s="35" t="s">
        <v>4</v>
      </c>
      <c r="O26" s="35">
        <f t="shared" si="0"/>
        <v>478</v>
      </c>
      <c r="P26" s="35">
        <f t="shared" si="1"/>
        <v>95.6</v>
      </c>
    </row>
    <row r="27" spans="1:16" x14ac:dyDescent="0.25">
      <c r="A27" s="21">
        <v>25</v>
      </c>
      <c r="B27" s="32" t="s">
        <v>108</v>
      </c>
      <c r="C27" s="35">
        <v>83</v>
      </c>
      <c r="D27" s="35" t="s">
        <v>5</v>
      </c>
      <c r="E27" s="35">
        <v>0</v>
      </c>
      <c r="F27" s="35">
        <v>0</v>
      </c>
      <c r="G27" s="35">
        <v>96</v>
      </c>
      <c r="H27" s="35" t="s">
        <v>3</v>
      </c>
      <c r="I27" s="35">
        <v>81</v>
      </c>
      <c r="J27" s="35" t="s">
        <v>4</v>
      </c>
      <c r="K27" s="35">
        <v>64</v>
      </c>
      <c r="L27" s="35" t="s">
        <v>6</v>
      </c>
      <c r="M27" s="35">
        <v>90</v>
      </c>
      <c r="N27" s="35" t="s">
        <v>4</v>
      </c>
      <c r="O27" s="35">
        <f t="shared" si="0"/>
        <v>414</v>
      </c>
      <c r="P27" s="35">
        <f t="shared" si="1"/>
        <v>82.8</v>
      </c>
    </row>
    <row r="28" spans="1:16" x14ac:dyDescent="0.25">
      <c r="A28" s="22">
        <v>26</v>
      </c>
      <c r="B28" s="32" t="s">
        <v>109</v>
      </c>
      <c r="C28" s="35">
        <v>81</v>
      </c>
      <c r="D28" s="35" t="s">
        <v>6</v>
      </c>
      <c r="E28" s="35">
        <v>0</v>
      </c>
      <c r="F28" s="35">
        <v>0</v>
      </c>
      <c r="G28" s="35">
        <v>91</v>
      </c>
      <c r="H28" s="35" t="s">
        <v>3</v>
      </c>
      <c r="I28" s="35">
        <v>80</v>
      </c>
      <c r="J28" s="35" t="s">
        <v>4</v>
      </c>
      <c r="K28" s="35">
        <v>60</v>
      </c>
      <c r="L28" s="35" t="s">
        <v>7</v>
      </c>
      <c r="M28" s="35">
        <v>70</v>
      </c>
      <c r="N28" s="35" t="s">
        <v>7</v>
      </c>
      <c r="O28" s="35">
        <f t="shared" si="0"/>
        <v>382</v>
      </c>
      <c r="P28" s="35">
        <f t="shared" si="1"/>
        <v>76.400000000000006</v>
      </c>
    </row>
    <row r="29" spans="1:16" x14ac:dyDescent="0.25">
      <c r="A29" s="23">
        <v>27</v>
      </c>
      <c r="B29" s="32" t="s">
        <v>110</v>
      </c>
      <c r="C29" s="35">
        <v>84</v>
      </c>
      <c r="D29" s="35" t="s">
        <v>5</v>
      </c>
      <c r="E29" s="35">
        <v>0</v>
      </c>
      <c r="F29" s="35">
        <v>0</v>
      </c>
      <c r="G29" s="35">
        <v>96</v>
      </c>
      <c r="H29" s="35" t="s">
        <v>3</v>
      </c>
      <c r="I29" s="35">
        <v>81</v>
      </c>
      <c r="J29" s="35" t="s">
        <v>4</v>
      </c>
      <c r="K29" s="35">
        <v>65</v>
      </c>
      <c r="L29" s="35" t="s">
        <v>6</v>
      </c>
      <c r="M29" s="35">
        <v>79</v>
      </c>
      <c r="N29" s="35" t="s">
        <v>6</v>
      </c>
      <c r="O29" s="35">
        <f t="shared" si="0"/>
        <v>405</v>
      </c>
      <c r="P29" s="35">
        <f t="shared" si="1"/>
        <v>81</v>
      </c>
    </row>
    <row r="30" spans="1:16" x14ac:dyDescent="0.25">
      <c r="A30" s="21">
        <v>28</v>
      </c>
      <c r="B30" s="32" t="s">
        <v>111</v>
      </c>
      <c r="C30" s="35">
        <v>80</v>
      </c>
      <c r="D30" s="35" t="s">
        <v>6</v>
      </c>
      <c r="E30" s="35">
        <v>80</v>
      </c>
      <c r="F30" s="35" t="s">
        <v>6</v>
      </c>
      <c r="G30" s="35">
        <v>0</v>
      </c>
      <c r="H30" s="35">
        <v>0</v>
      </c>
      <c r="I30" s="35">
        <v>69</v>
      </c>
      <c r="J30" s="35" t="s">
        <v>6</v>
      </c>
      <c r="K30" s="35">
        <v>50</v>
      </c>
      <c r="L30" s="35" t="s">
        <v>8</v>
      </c>
      <c r="M30" s="35">
        <v>79</v>
      </c>
      <c r="N30" s="35" t="s">
        <v>6</v>
      </c>
      <c r="O30" s="35">
        <f t="shared" si="0"/>
        <v>358</v>
      </c>
      <c r="P30" s="35">
        <f t="shared" si="1"/>
        <v>71.599999999999994</v>
      </c>
    </row>
    <row r="31" spans="1:16" x14ac:dyDescent="0.25">
      <c r="A31" s="22">
        <v>29</v>
      </c>
      <c r="B31" s="32" t="s">
        <v>112</v>
      </c>
      <c r="C31" s="35">
        <v>72</v>
      </c>
      <c r="D31" s="35" t="s">
        <v>7</v>
      </c>
      <c r="E31" s="35">
        <v>83</v>
      </c>
      <c r="F31" s="35" t="s">
        <v>5</v>
      </c>
      <c r="G31" s="35">
        <v>0</v>
      </c>
      <c r="H31" s="35">
        <v>0</v>
      </c>
      <c r="I31" s="35">
        <v>69</v>
      </c>
      <c r="J31" s="35" t="s">
        <v>6</v>
      </c>
      <c r="K31" s="35">
        <v>52</v>
      </c>
      <c r="L31" s="35" t="s">
        <v>8</v>
      </c>
      <c r="M31" s="35">
        <v>75</v>
      </c>
      <c r="N31" s="35" t="s">
        <v>6</v>
      </c>
      <c r="O31" s="35">
        <f t="shared" si="0"/>
        <v>351</v>
      </c>
      <c r="P31" s="35">
        <f t="shared" si="1"/>
        <v>70.199999999999989</v>
      </c>
    </row>
    <row r="32" spans="1:16" x14ac:dyDescent="0.25">
      <c r="A32" s="23">
        <v>30</v>
      </c>
      <c r="B32" s="32" t="s">
        <v>113</v>
      </c>
      <c r="C32" s="35">
        <v>60</v>
      </c>
      <c r="D32" s="35" t="s">
        <v>9</v>
      </c>
      <c r="E32" s="35">
        <v>68</v>
      </c>
      <c r="F32" s="35" t="s">
        <v>8</v>
      </c>
      <c r="G32" s="35">
        <v>0</v>
      </c>
      <c r="H32" s="35">
        <v>0</v>
      </c>
      <c r="I32" s="35">
        <v>69</v>
      </c>
      <c r="J32" s="35" t="s">
        <v>6</v>
      </c>
      <c r="K32" s="35">
        <v>49</v>
      </c>
      <c r="L32" s="35" t="s">
        <v>8</v>
      </c>
      <c r="M32" s="35">
        <v>63</v>
      </c>
      <c r="N32" s="35" t="s">
        <v>8</v>
      </c>
      <c r="O32" s="35">
        <f t="shared" si="0"/>
        <v>309</v>
      </c>
      <c r="P32" s="35">
        <f t="shared" si="1"/>
        <v>61.8</v>
      </c>
    </row>
    <row r="33" spans="1:16" x14ac:dyDescent="0.25">
      <c r="A33" s="21">
        <v>31</v>
      </c>
      <c r="B33" s="32" t="s">
        <v>114</v>
      </c>
      <c r="C33" s="35">
        <v>70</v>
      </c>
      <c r="D33" s="35" t="s">
        <v>7</v>
      </c>
      <c r="E33" s="35">
        <v>56</v>
      </c>
      <c r="F33" s="35" t="s">
        <v>9</v>
      </c>
      <c r="G33" s="35">
        <v>0</v>
      </c>
      <c r="H33" s="35">
        <v>0</v>
      </c>
      <c r="I33" s="35">
        <v>62</v>
      </c>
      <c r="J33" s="35" t="s">
        <v>6</v>
      </c>
      <c r="K33" s="35">
        <v>59</v>
      </c>
      <c r="L33" s="35" t="s">
        <v>7</v>
      </c>
      <c r="M33" s="35">
        <v>58</v>
      </c>
      <c r="N33" s="35" t="s">
        <v>9</v>
      </c>
      <c r="O33" s="35">
        <f t="shared" si="0"/>
        <v>305</v>
      </c>
      <c r="P33" s="35">
        <f t="shared" si="1"/>
        <v>61</v>
      </c>
    </row>
    <row r="34" spans="1:16" x14ac:dyDescent="0.25">
      <c r="A34" s="22">
        <v>32</v>
      </c>
      <c r="B34" s="32" t="s">
        <v>115</v>
      </c>
      <c r="C34" s="35">
        <v>70</v>
      </c>
      <c r="D34" s="35" t="s">
        <v>7</v>
      </c>
      <c r="E34" s="35">
        <v>0</v>
      </c>
      <c r="F34" s="35">
        <v>0</v>
      </c>
      <c r="G34" s="35">
        <v>91</v>
      </c>
      <c r="H34" s="35" t="s">
        <v>3</v>
      </c>
      <c r="I34" s="35">
        <v>62</v>
      </c>
      <c r="J34" s="35" t="s">
        <v>6</v>
      </c>
      <c r="K34" s="35">
        <v>46</v>
      </c>
      <c r="L34" s="35" t="s">
        <v>8</v>
      </c>
      <c r="M34" s="35">
        <v>75</v>
      </c>
      <c r="N34" s="35" t="s">
        <v>6</v>
      </c>
      <c r="O34" s="35">
        <f t="shared" si="0"/>
        <v>344</v>
      </c>
      <c r="P34" s="35">
        <f t="shared" si="1"/>
        <v>68.8</v>
      </c>
    </row>
    <row r="35" spans="1:16" x14ac:dyDescent="0.25">
      <c r="A35" s="23">
        <v>33</v>
      </c>
      <c r="B35" s="32" t="s">
        <v>116</v>
      </c>
      <c r="C35" s="35">
        <v>81</v>
      </c>
      <c r="D35" s="35" t="s">
        <v>6</v>
      </c>
      <c r="E35" s="35">
        <v>61</v>
      </c>
      <c r="F35" s="35" t="s">
        <v>9</v>
      </c>
      <c r="G35" s="35">
        <v>0</v>
      </c>
      <c r="H35" s="35">
        <v>0</v>
      </c>
      <c r="I35" s="35">
        <v>70</v>
      </c>
      <c r="J35" s="35" t="s">
        <v>5</v>
      </c>
      <c r="K35" s="35">
        <v>47</v>
      </c>
      <c r="L35" s="35" t="s">
        <v>8</v>
      </c>
      <c r="M35" s="35">
        <v>71</v>
      </c>
      <c r="N35" s="35" t="s">
        <v>7</v>
      </c>
      <c r="O35" s="35">
        <f t="shared" si="0"/>
        <v>330</v>
      </c>
      <c r="P35" s="35">
        <f t="shared" si="1"/>
        <v>66</v>
      </c>
    </row>
    <row r="36" spans="1:16" x14ac:dyDescent="0.25">
      <c r="A36" s="21">
        <v>34</v>
      </c>
      <c r="B36" s="32" t="s">
        <v>117</v>
      </c>
      <c r="C36" s="35">
        <v>85</v>
      </c>
      <c r="D36" s="35" t="s">
        <v>5</v>
      </c>
      <c r="E36" s="35">
        <v>77</v>
      </c>
      <c r="F36" s="35" t="s">
        <v>6</v>
      </c>
      <c r="G36" s="35">
        <v>0</v>
      </c>
      <c r="H36" s="35">
        <v>0</v>
      </c>
      <c r="I36" s="35">
        <v>82</v>
      </c>
      <c r="J36" s="35" t="s">
        <v>4</v>
      </c>
      <c r="K36" s="35">
        <v>59</v>
      </c>
      <c r="L36" s="35" t="s">
        <v>7</v>
      </c>
      <c r="M36" s="35">
        <v>73</v>
      </c>
      <c r="N36" s="35" t="s">
        <v>7</v>
      </c>
      <c r="O36" s="35">
        <f t="shared" si="0"/>
        <v>376</v>
      </c>
      <c r="P36" s="35">
        <f t="shared" si="1"/>
        <v>75.2</v>
      </c>
    </row>
    <row r="37" spans="1:16" x14ac:dyDescent="0.25">
      <c r="A37" s="22">
        <v>35</v>
      </c>
      <c r="B37" s="32" t="s">
        <v>118</v>
      </c>
      <c r="C37" s="35">
        <v>81</v>
      </c>
      <c r="D37" s="35" t="s">
        <v>6</v>
      </c>
      <c r="E37" s="35">
        <v>80</v>
      </c>
      <c r="F37" s="35" t="s">
        <v>6</v>
      </c>
      <c r="G37" s="35">
        <v>0</v>
      </c>
      <c r="H37" s="35">
        <v>0</v>
      </c>
      <c r="I37" s="35">
        <v>69</v>
      </c>
      <c r="J37" s="35" t="s">
        <v>6</v>
      </c>
      <c r="K37" s="35">
        <v>60</v>
      </c>
      <c r="L37" s="35" t="s">
        <v>7</v>
      </c>
      <c r="M37" s="35">
        <v>90</v>
      </c>
      <c r="N37" s="35" t="s">
        <v>4</v>
      </c>
      <c r="O37" s="35">
        <f t="shared" si="0"/>
        <v>380</v>
      </c>
      <c r="P37" s="35">
        <f t="shared" si="1"/>
        <v>76</v>
      </c>
    </row>
    <row r="38" spans="1:16" x14ac:dyDescent="0.25">
      <c r="A38" s="23">
        <v>36</v>
      </c>
      <c r="B38" s="32" t="s">
        <v>119</v>
      </c>
      <c r="C38" s="35">
        <v>84</v>
      </c>
      <c r="D38" s="35" t="s">
        <v>5</v>
      </c>
      <c r="E38" s="35">
        <v>88</v>
      </c>
      <c r="F38" s="35" t="s">
        <v>4</v>
      </c>
      <c r="G38" s="35">
        <v>0</v>
      </c>
      <c r="H38" s="35">
        <v>0</v>
      </c>
      <c r="I38" s="35">
        <v>81</v>
      </c>
      <c r="J38" s="35" t="s">
        <v>4</v>
      </c>
      <c r="K38" s="35">
        <v>67</v>
      </c>
      <c r="L38" s="35" t="s">
        <v>6</v>
      </c>
      <c r="M38" s="35">
        <v>90</v>
      </c>
      <c r="N38" s="35" t="s">
        <v>4</v>
      </c>
      <c r="O38" s="35">
        <f t="shared" si="0"/>
        <v>410</v>
      </c>
      <c r="P38" s="35">
        <f t="shared" si="1"/>
        <v>82</v>
      </c>
    </row>
    <row r="39" spans="1:16" x14ac:dyDescent="0.25">
      <c r="A39" s="21">
        <v>37</v>
      </c>
      <c r="B39" s="32" t="s">
        <v>120</v>
      </c>
      <c r="C39" s="35">
        <v>57</v>
      </c>
      <c r="D39" s="35" t="s">
        <v>9</v>
      </c>
      <c r="E39" s="35">
        <v>0</v>
      </c>
      <c r="F39" s="35">
        <v>0</v>
      </c>
      <c r="G39" s="35">
        <v>79</v>
      </c>
      <c r="H39" s="35" t="s">
        <v>5</v>
      </c>
      <c r="I39" s="35">
        <v>49</v>
      </c>
      <c r="J39" s="35" t="s">
        <v>8</v>
      </c>
      <c r="K39" s="35">
        <v>42</v>
      </c>
      <c r="L39" s="35" t="s">
        <v>9</v>
      </c>
      <c r="M39" s="35">
        <v>54</v>
      </c>
      <c r="N39" s="35" t="s">
        <v>9</v>
      </c>
      <c r="O39" s="35">
        <f t="shared" si="0"/>
        <v>281</v>
      </c>
      <c r="P39" s="35">
        <f t="shared" si="1"/>
        <v>56.2</v>
      </c>
    </row>
    <row r="40" spans="1:16" x14ac:dyDescent="0.25">
      <c r="A40" s="22">
        <v>38</v>
      </c>
      <c r="B40" s="32" t="s">
        <v>121</v>
      </c>
      <c r="C40" s="35">
        <v>70</v>
      </c>
      <c r="D40" s="35" t="s">
        <v>7</v>
      </c>
      <c r="E40" s="35">
        <v>52</v>
      </c>
      <c r="F40" s="35" t="s">
        <v>10</v>
      </c>
      <c r="G40" s="35">
        <v>0</v>
      </c>
      <c r="H40" s="35">
        <v>0</v>
      </c>
      <c r="I40" s="35">
        <v>69</v>
      </c>
      <c r="J40" s="35" t="s">
        <v>6</v>
      </c>
      <c r="K40" s="35">
        <v>46</v>
      </c>
      <c r="L40" s="35" t="s">
        <v>8</v>
      </c>
      <c r="M40" s="35">
        <v>68</v>
      </c>
      <c r="N40" s="35" t="s">
        <v>7</v>
      </c>
      <c r="O40" s="35">
        <f t="shared" si="0"/>
        <v>305</v>
      </c>
      <c r="P40" s="35">
        <f t="shared" si="1"/>
        <v>61</v>
      </c>
    </row>
    <row r="41" spans="1:16" x14ac:dyDescent="0.25">
      <c r="A41" s="23">
        <v>39</v>
      </c>
      <c r="B41" s="32" t="s">
        <v>122</v>
      </c>
      <c r="C41" s="35">
        <v>70</v>
      </c>
      <c r="D41" s="35" t="s">
        <v>7</v>
      </c>
      <c r="E41" s="35">
        <v>71</v>
      </c>
      <c r="F41" s="35" t="s">
        <v>7</v>
      </c>
      <c r="G41" s="35">
        <v>0</v>
      </c>
      <c r="H41" s="35">
        <v>0</v>
      </c>
      <c r="I41" s="35">
        <v>62</v>
      </c>
      <c r="J41" s="35" t="s">
        <v>6</v>
      </c>
      <c r="K41" s="35">
        <v>46</v>
      </c>
      <c r="L41" s="35" t="s">
        <v>8</v>
      </c>
      <c r="M41" s="35">
        <v>66</v>
      </c>
      <c r="N41" s="35" t="s">
        <v>8</v>
      </c>
      <c r="O41" s="35">
        <f t="shared" si="0"/>
        <v>315</v>
      </c>
      <c r="P41" s="35">
        <f t="shared" si="1"/>
        <v>63</v>
      </c>
    </row>
  </sheetData>
  <mergeCells count="8">
    <mergeCell ref="O1:O2"/>
    <mergeCell ref="P1:P2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B13" sqref="B13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1" ht="18.75" x14ac:dyDescent="0.3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36" customHeight="1" x14ac:dyDescent="0.3">
      <c r="A2" s="50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8.75" x14ac:dyDescent="0.25">
      <c r="A3" s="1" t="s">
        <v>0</v>
      </c>
      <c r="B3" s="47" t="s">
        <v>19</v>
      </c>
      <c r="C3" s="48"/>
      <c r="D3" s="48"/>
      <c r="E3" s="48"/>
      <c r="F3" s="48"/>
      <c r="G3" s="48" t="s">
        <v>18</v>
      </c>
      <c r="H3" s="48"/>
      <c r="I3" s="48" t="s">
        <v>20</v>
      </c>
      <c r="J3" s="48"/>
      <c r="K3" s="49"/>
    </row>
    <row r="4" spans="1:11" ht="18.75" x14ac:dyDescent="0.25">
      <c r="A4" s="1" t="s">
        <v>1</v>
      </c>
      <c r="B4" s="47">
        <v>8</v>
      </c>
      <c r="C4" s="48"/>
      <c r="D4" s="48"/>
      <c r="E4" s="48"/>
      <c r="F4" s="48"/>
      <c r="G4" s="48"/>
      <c r="H4" s="48"/>
      <c r="I4" s="48"/>
      <c r="J4" s="48"/>
      <c r="K4" s="49"/>
    </row>
    <row r="5" spans="1:11" ht="18.75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37.5" x14ac:dyDescent="0.25">
      <c r="A6" s="2" t="s">
        <v>13</v>
      </c>
      <c r="B6" s="4">
        <v>8</v>
      </c>
      <c r="C6" s="4">
        <v>3</v>
      </c>
      <c r="D6" s="4">
        <v>7</v>
      </c>
      <c r="E6" s="4">
        <v>10</v>
      </c>
      <c r="F6" s="4">
        <v>9</v>
      </c>
      <c r="G6" s="4">
        <v>0</v>
      </c>
      <c r="H6" s="4">
        <v>2</v>
      </c>
      <c r="I6" s="4">
        <v>0</v>
      </c>
      <c r="J6" s="4">
        <v>0</v>
      </c>
      <c r="K6" s="4">
        <f>SUM(B6:J6)</f>
        <v>39</v>
      </c>
    </row>
    <row r="7" spans="1:11" ht="18.75" x14ac:dyDescent="0.25">
      <c r="A7" s="2" t="s">
        <v>14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>
        <v>0</v>
      </c>
    </row>
    <row r="8" spans="1:11" ht="19.5" thickBot="1" x14ac:dyDescent="0.3">
      <c r="A8" s="2" t="s">
        <v>15</v>
      </c>
      <c r="B8" s="4">
        <f>(B6*B7)</f>
        <v>64</v>
      </c>
      <c r="C8" s="5">
        <f t="shared" ref="C8:J8" si="0">(C6*C7)</f>
        <v>21</v>
      </c>
      <c r="D8" s="5">
        <f t="shared" si="0"/>
        <v>42</v>
      </c>
      <c r="E8" s="4">
        <f t="shared" si="0"/>
        <v>50</v>
      </c>
      <c r="F8" s="4">
        <f t="shared" si="0"/>
        <v>36</v>
      </c>
      <c r="G8" s="4">
        <f t="shared" si="0"/>
        <v>0</v>
      </c>
      <c r="H8" s="4">
        <f t="shared" si="0"/>
        <v>4</v>
      </c>
      <c r="I8" s="4">
        <f t="shared" si="0"/>
        <v>0</v>
      </c>
      <c r="J8" s="4">
        <f t="shared" si="0"/>
        <v>0</v>
      </c>
      <c r="K8" s="4">
        <f>SUM(B8:J8)</f>
        <v>217</v>
      </c>
    </row>
    <row r="9" spans="1:11" ht="19.5" thickBot="1" x14ac:dyDescent="0.35">
      <c r="A9" s="6"/>
      <c r="B9" s="7" t="s">
        <v>16</v>
      </c>
      <c r="C9" s="8" t="s">
        <v>17</v>
      </c>
      <c r="D9" s="9"/>
      <c r="E9" s="10"/>
      <c r="F9" s="10"/>
      <c r="G9" s="10"/>
      <c r="H9" s="10"/>
      <c r="I9" s="10"/>
      <c r="J9" s="10"/>
      <c r="K9" s="11"/>
    </row>
    <row r="10" spans="1:11" ht="19.5" thickBot="1" x14ac:dyDescent="0.35">
      <c r="A10" s="12"/>
      <c r="B10" s="13"/>
      <c r="C10" s="18">
        <f>(K8*100/(K6*8))</f>
        <v>69.551282051282058</v>
      </c>
      <c r="D10" s="13"/>
      <c r="E10" s="7"/>
      <c r="F10" s="14"/>
      <c r="G10" s="14"/>
      <c r="H10" s="14"/>
      <c r="I10" s="14"/>
      <c r="J10" s="14"/>
      <c r="K10" s="14"/>
    </row>
    <row r="11" spans="1:11" ht="18.75" x14ac:dyDescent="0.25">
      <c r="D11" s="16"/>
      <c r="G11" s="16"/>
    </row>
    <row r="12" spans="1:11" ht="18.75" x14ac:dyDescent="0.25">
      <c r="D12" s="16"/>
    </row>
    <row r="13" spans="1:11" ht="18.75" x14ac:dyDescent="0.25">
      <c r="D13" s="16"/>
    </row>
    <row r="14" spans="1:11" ht="18.75" x14ac:dyDescent="0.25">
      <c r="D14" s="16"/>
    </row>
    <row r="15" spans="1:11" ht="18.75" x14ac:dyDescent="0.25">
      <c r="D15" s="16"/>
    </row>
    <row r="16" spans="1:11" ht="18.75" x14ac:dyDescent="0.25">
      <c r="A16" s="17"/>
    </row>
  </sheetData>
  <mergeCells count="6">
    <mergeCell ref="B4:K4"/>
    <mergeCell ref="A1:K1"/>
    <mergeCell ref="A2:K2"/>
    <mergeCell ref="B3:F3"/>
    <mergeCell ref="G3:H3"/>
    <mergeCell ref="I3:K3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E12" sqref="E12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1" ht="18.75" customHeight="1" x14ac:dyDescent="0.3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36" customHeight="1" x14ac:dyDescent="0.3">
      <c r="A2" s="50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8.75" x14ac:dyDescent="0.25">
      <c r="A3" s="1" t="s">
        <v>0</v>
      </c>
      <c r="B3" s="47" t="s">
        <v>128</v>
      </c>
      <c r="C3" s="48"/>
      <c r="D3" s="48"/>
      <c r="E3" s="48"/>
      <c r="F3" s="48"/>
      <c r="G3" s="48" t="s">
        <v>18</v>
      </c>
      <c r="H3" s="48"/>
      <c r="I3" s="48" t="s">
        <v>24</v>
      </c>
      <c r="J3" s="48"/>
      <c r="K3" s="49"/>
    </row>
    <row r="4" spans="1:11" ht="18.75" x14ac:dyDescent="0.25">
      <c r="A4" s="1" t="s">
        <v>1</v>
      </c>
      <c r="B4" s="47">
        <v>8</v>
      </c>
      <c r="C4" s="48"/>
      <c r="D4" s="48"/>
      <c r="E4" s="48"/>
      <c r="F4" s="48"/>
      <c r="G4" s="48"/>
      <c r="H4" s="48"/>
      <c r="I4" s="48"/>
      <c r="J4" s="48"/>
      <c r="K4" s="49"/>
    </row>
    <row r="5" spans="1:11" ht="18.75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37.5" x14ac:dyDescent="0.25">
      <c r="A6" s="2" t="s">
        <v>13</v>
      </c>
      <c r="B6" s="4">
        <v>10</v>
      </c>
      <c r="C6" s="4">
        <v>8</v>
      </c>
      <c r="D6" s="4">
        <v>0</v>
      </c>
      <c r="E6" s="4">
        <v>3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f>SUM(B6:J6)</f>
        <v>22</v>
      </c>
    </row>
    <row r="7" spans="1:11" ht="18.75" x14ac:dyDescent="0.25">
      <c r="A7" s="2" t="s">
        <v>14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>
        <v>0</v>
      </c>
    </row>
    <row r="8" spans="1:11" ht="19.5" thickBot="1" x14ac:dyDescent="0.3">
      <c r="A8" s="2" t="s">
        <v>15</v>
      </c>
      <c r="B8" s="4">
        <f>(B6*B7)</f>
        <v>80</v>
      </c>
      <c r="C8" s="5">
        <f t="shared" ref="C8:J8" si="0">(C6*C7)</f>
        <v>56</v>
      </c>
      <c r="D8" s="5">
        <f t="shared" si="0"/>
        <v>0</v>
      </c>
      <c r="E8" s="4">
        <f t="shared" si="0"/>
        <v>15</v>
      </c>
      <c r="F8" s="4">
        <f t="shared" si="0"/>
        <v>4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>SUM(B8:J8)</f>
        <v>155</v>
      </c>
    </row>
    <row r="9" spans="1:11" ht="19.5" thickBot="1" x14ac:dyDescent="0.35">
      <c r="A9" s="6"/>
      <c r="B9" s="7" t="s">
        <v>16</v>
      </c>
      <c r="C9" s="8" t="s">
        <v>17</v>
      </c>
      <c r="D9" s="9"/>
      <c r="E9" s="10"/>
      <c r="F9" s="10"/>
      <c r="G9" s="10"/>
      <c r="H9" s="10"/>
      <c r="I9" s="10"/>
      <c r="J9" s="10"/>
      <c r="K9" s="11"/>
    </row>
    <row r="10" spans="1:11" ht="19.5" thickBot="1" x14ac:dyDescent="0.35">
      <c r="A10" s="12"/>
      <c r="B10" s="13"/>
      <c r="C10" s="18">
        <f>(K8*100/(K6*8))</f>
        <v>88.068181818181813</v>
      </c>
      <c r="D10" s="13"/>
      <c r="E10" s="7"/>
      <c r="F10" s="14"/>
      <c r="G10" s="14"/>
      <c r="H10" s="14"/>
      <c r="I10" s="14"/>
      <c r="J10" s="14"/>
      <c r="K10" s="14"/>
    </row>
    <row r="11" spans="1:11" ht="18.75" x14ac:dyDescent="0.25">
      <c r="D11" s="16"/>
      <c r="G11" s="16"/>
    </row>
    <row r="12" spans="1:11" ht="18.75" x14ac:dyDescent="0.25">
      <c r="D12" s="16"/>
    </row>
    <row r="13" spans="1:11" ht="18.75" x14ac:dyDescent="0.25">
      <c r="D13" s="16"/>
    </row>
    <row r="14" spans="1:11" ht="18.75" x14ac:dyDescent="0.25">
      <c r="D14" s="16"/>
    </row>
    <row r="15" spans="1:11" ht="18.75" x14ac:dyDescent="0.25">
      <c r="D15" s="16"/>
    </row>
    <row r="16" spans="1:11" ht="18.75" x14ac:dyDescent="0.25">
      <c r="A16" s="17"/>
    </row>
  </sheetData>
  <mergeCells count="6">
    <mergeCell ref="B4:K4"/>
    <mergeCell ref="A1:K1"/>
    <mergeCell ref="A2:K2"/>
    <mergeCell ref="B3:F3"/>
    <mergeCell ref="G3:H3"/>
    <mergeCell ref="I3:K3"/>
  </mergeCells>
  <pageMargins left="0.7" right="0.7" top="0.75" bottom="0.75" header="0.3" footer="0.3"/>
  <pageSetup scale="93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J6" sqref="J6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1" ht="18.75" customHeight="1" x14ac:dyDescent="0.3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36" customHeight="1" x14ac:dyDescent="0.3">
      <c r="A2" s="50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8.75" x14ac:dyDescent="0.25">
      <c r="A3" s="1" t="s">
        <v>0</v>
      </c>
      <c r="B3" s="47" t="s">
        <v>23</v>
      </c>
      <c r="C3" s="48"/>
      <c r="D3" s="48"/>
      <c r="E3" s="48"/>
      <c r="F3" s="48"/>
      <c r="G3" s="48" t="s">
        <v>18</v>
      </c>
      <c r="H3" s="48"/>
      <c r="I3" s="48" t="s">
        <v>20</v>
      </c>
      <c r="J3" s="48"/>
      <c r="K3" s="49"/>
    </row>
    <row r="4" spans="1:11" ht="18.75" x14ac:dyDescent="0.25">
      <c r="A4" s="1" t="s">
        <v>1</v>
      </c>
      <c r="B4" s="47">
        <v>8</v>
      </c>
      <c r="C4" s="48"/>
      <c r="D4" s="48"/>
      <c r="E4" s="48"/>
      <c r="F4" s="48"/>
      <c r="G4" s="48"/>
      <c r="H4" s="48"/>
      <c r="I4" s="48"/>
      <c r="J4" s="48"/>
      <c r="K4" s="49"/>
    </row>
    <row r="5" spans="1:11" ht="18.75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37.5" x14ac:dyDescent="0.25">
      <c r="A6" s="2" t="s">
        <v>13</v>
      </c>
      <c r="B6" s="4">
        <v>1</v>
      </c>
      <c r="C6" s="4">
        <v>6</v>
      </c>
      <c r="D6" s="4">
        <v>2</v>
      </c>
      <c r="E6" s="4">
        <v>5</v>
      </c>
      <c r="F6" s="4">
        <v>4</v>
      </c>
      <c r="G6" s="4">
        <v>1</v>
      </c>
      <c r="H6" s="4">
        <v>2</v>
      </c>
      <c r="I6" s="4">
        <v>1</v>
      </c>
      <c r="J6" s="4">
        <v>0</v>
      </c>
      <c r="K6" s="4">
        <f>SUM(B6:J6)</f>
        <v>22</v>
      </c>
    </row>
    <row r="7" spans="1:11" ht="18.75" x14ac:dyDescent="0.25">
      <c r="A7" s="2" t="s">
        <v>14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>
        <v>0</v>
      </c>
    </row>
    <row r="8" spans="1:11" ht="19.5" thickBot="1" x14ac:dyDescent="0.3">
      <c r="A8" s="2" t="s">
        <v>15</v>
      </c>
      <c r="B8" s="4">
        <f>(B6*B7)</f>
        <v>8</v>
      </c>
      <c r="C8" s="5">
        <f t="shared" ref="C8:J8" si="0">(C6*C7)</f>
        <v>42</v>
      </c>
      <c r="D8" s="5">
        <f t="shared" si="0"/>
        <v>12</v>
      </c>
      <c r="E8" s="4">
        <f t="shared" si="0"/>
        <v>25</v>
      </c>
      <c r="F8" s="4">
        <f t="shared" si="0"/>
        <v>16</v>
      </c>
      <c r="G8" s="4">
        <f t="shared" si="0"/>
        <v>3</v>
      </c>
      <c r="H8" s="4">
        <f t="shared" si="0"/>
        <v>4</v>
      </c>
      <c r="I8" s="4">
        <f t="shared" si="0"/>
        <v>1</v>
      </c>
      <c r="J8" s="4">
        <f t="shared" si="0"/>
        <v>0</v>
      </c>
      <c r="K8" s="4">
        <f>SUM(B8:J8)</f>
        <v>111</v>
      </c>
    </row>
    <row r="9" spans="1:11" ht="19.5" thickBot="1" x14ac:dyDescent="0.35">
      <c r="A9" s="6"/>
      <c r="B9" s="7" t="s">
        <v>16</v>
      </c>
      <c r="C9" s="8" t="s">
        <v>17</v>
      </c>
      <c r="D9" s="9"/>
      <c r="E9" s="10"/>
      <c r="F9" s="10"/>
      <c r="G9" s="10"/>
      <c r="H9" s="10"/>
      <c r="I9" s="10"/>
      <c r="J9" s="10"/>
      <c r="K9" s="11"/>
    </row>
    <row r="10" spans="1:11" ht="19.5" thickBot="1" x14ac:dyDescent="0.35">
      <c r="A10" s="12"/>
      <c r="B10" s="13"/>
      <c r="C10" s="18">
        <f>(K8*100/(K6*8))</f>
        <v>63.06818181818182</v>
      </c>
      <c r="D10" s="13"/>
      <c r="E10" s="7"/>
      <c r="F10" s="14"/>
      <c r="G10" s="14"/>
      <c r="H10" s="14"/>
      <c r="I10" s="14"/>
      <c r="J10" s="14"/>
      <c r="K10" s="14"/>
    </row>
    <row r="11" spans="1:11" ht="18.75" x14ac:dyDescent="0.25">
      <c r="D11" s="16"/>
      <c r="G11" s="16"/>
    </row>
    <row r="12" spans="1:11" ht="18.75" x14ac:dyDescent="0.25">
      <c r="D12" s="16"/>
    </row>
    <row r="13" spans="1:11" ht="18.75" x14ac:dyDescent="0.25">
      <c r="D13" s="16"/>
    </row>
    <row r="14" spans="1:11" ht="18.75" x14ac:dyDescent="0.25">
      <c r="D14" s="16"/>
    </row>
    <row r="15" spans="1:11" ht="18.75" x14ac:dyDescent="0.25">
      <c r="D15" s="16"/>
    </row>
    <row r="16" spans="1:11" ht="18.75" x14ac:dyDescent="0.25">
      <c r="A16" s="17"/>
    </row>
  </sheetData>
  <mergeCells count="6">
    <mergeCell ref="B4:K4"/>
    <mergeCell ref="A1:K1"/>
    <mergeCell ref="A2:K2"/>
    <mergeCell ref="B3:F3"/>
    <mergeCell ref="G3:H3"/>
    <mergeCell ref="I3:K3"/>
  </mergeCells>
  <pageMargins left="0.7" right="0.7" top="0.75" bottom="0.75" header="0.3" footer="0.3"/>
  <pageSetup scale="93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opLeftCell="A4" workbookViewId="0">
      <selection activeCell="E13" sqref="E13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1" ht="18.75" customHeight="1" x14ac:dyDescent="0.3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36" customHeight="1" x14ac:dyDescent="0.3">
      <c r="A2" s="50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8.75" x14ac:dyDescent="0.25">
      <c r="A3" s="1" t="s">
        <v>0</v>
      </c>
      <c r="B3" s="47" t="s">
        <v>123</v>
      </c>
      <c r="C3" s="48"/>
      <c r="D3" s="48"/>
      <c r="E3" s="48"/>
      <c r="F3" s="48"/>
      <c r="G3" s="48" t="s">
        <v>18</v>
      </c>
      <c r="H3" s="48"/>
      <c r="I3" s="48" t="s">
        <v>26</v>
      </c>
      <c r="J3" s="48"/>
      <c r="K3" s="49"/>
    </row>
    <row r="4" spans="1:11" ht="18.75" x14ac:dyDescent="0.25">
      <c r="A4" s="1" t="s">
        <v>1</v>
      </c>
      <c r="B4" s="47">
        <v>8</v>
      </c>
      <c r="C4" s="48"/>
      <c r="D4" s="48"/>
      <c r="E4" s="48"/>
      <c r="F4" s="48"/>
      <c r="G4" s="48"/>
      <c r="H4" s="48"/>
      <c r="I4" s="48"/>
      <c r="J4" s="48"/>
      <c r="K4" s="49"/>
    </row>
    <row r="5" spans="1:11" ht="18.75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37.5" x14ac:dyDescent="0.25">
      <c r="A6" s="2" t="s">
        <v>13</v>
      </c>
      <c r="B6" s="4">
        <v>15</v>
      </c>
      <c r="C6" s="4">
        <v>0</v>
      </c>
      <c r="D6" s="4">
        <v>2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f>SUM(B6:J6)</f>
        <v>17</v>
      </c>
    </row>
    <row r="7" spans="1:11" ht="18.75" x14ac:dyDescent="0.25">
      <c r="A7" s="2" t="s">
        <v>14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/>
    </row>
    <row r="8" spans="1:11" ht="19.5" thickBot="1" x14ac:dyDescent="0.3">
      <c r="A8" s="2" t="s">
        <v>15</v>
      </c>
      <c r="B8" s="4">
        <f>(B6*B7)</f>
        <v>120</v>
      </c>
      <c r="C8" s="5">
        <f t="shared" ref="C8:J8" si="0">(C6*C7)</f>
        <v>0</v>
      </c>
      <c r="D8" s="5">
        <f t="shared" si="0"/>
        <v>12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>SUM(B8:J8)</f>
        <v>132</v>
      </c>
    </row>
    <row r="9" spans="1:11" ht="19.5" thickBot="1" x14ac:dyDescent="0.35">
      <c r="A9" s="6"/>
      <c r="B9" s="7" t="s">
        <v>16</v>
      </c>
      <c r="C9" s="8" t="s">
        <v>17</v>
      </c>
      <c r="D9" s="9"/>
      <c r="E9" s="10"/>
      <c r="F9" s="10"/>
      <c r="G9" s="10"/>
      <c r="H9" s="10"/>
      <c r="I9" s="10"/>
      <c r="J9" s="10"/>
      <c r="K9" s="11"/>
    </row>
    <row r="10" spans="1:11" ht="19.5" thickBot="1" x14ac:dyDescent="0.35">
      <c r="A10" s="12"/>
      <c r="B10" s="13"/>
      <c r="C10" s="18">
        <f>(K8*100/(K6*8))</f>
        <v>97.058823529411768</v>
      </c>
      <c r="D10" s="13"/>
      <c r="E10" s="7"/>
      <c r="F10" s="14"/>
      <c r="G10" s="14"/>
      <c r="H10" s="14"/>
      <c r="I10" s="14"/>
      <c r="J10" s="14"/>
      <c r="K10" s="14"/>
    </row>
    <row r="11" spans="1:11" ht="18.75" x14ac:dyDescent="0.25">
      <c r="D11" s="16"/>
      <c r="G11" s="16"/>
    </row>
    <row r="12" spans="1:11" ht="18.75" x14ac:dyDescent="0.25">
      <c r="D12" s="16"/>
    </row>
    <row r="13" spans="1:11" ht="18.75" x14ac:dyDescent="0.25">
      <c r="D13" s="16"/>
    </row>
    <row r="14" spans="1:11" ht="18.75" x14ac:dyDescent="0.25">
      <c r="D14" s="16"/>
    </row>
    <row r="15" spans="1:11" ht="18.75" x14ac:dyDescent="0.25">
      <c r="D15" s="16"/>
    </row>
    <row r="16" spans="1:11" ht="18.75" x14ac:dyDescent="0.25">
      <c r="A16" s="17"/>
    </row>
  </sheetData>
  <mergeCells count="6">
    <mergeCell ref="B4:K4"/>
    <mergeCell ref="A1:K1"/>
    <mergeCell ref="A2:K2"/>
    <mergeCell ref="B3:F3"/>
    <mergeCell ref="G3:H3"/>
    <mergeCell ref="I3:K3"/>
  </mergeCells>
  <pageMargins left="0.7" right="0.7" top="0.75" bottom="0.75" header="0.3" footer="0.3"/>
  <pageSetup scale="93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2" sqref="D12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1" ht="18.75" customHeight="1" x14ac:dyDescent="0.3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36" customHeight="1" x14ac:dyDescent="0.3">
      <c r="A2" s="50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8.75" x14ac:dyDescent="0.25">
      <c r="A3" s="1" t="s">
        <v>0</v>
      </c>
      <c r="B3" s="47" t="s">
        <v>127</v>
      </c>
      <c r="C3" s="48"/>
      <c r="D3" s="48"/>
      <c r="E3" s="48"/>
      <c r="F3" s="48"/>
      <c r="G3" s="48" t="s">
        <v>18</v>
      </c>
      <c r="H3" s="48"/>
      <c r="I3" s="48" t="s">
        <v>25</v>
      </c>
      <c r="J3" s="48"/>
      <c r="K3" s="49"/>
    </row>
    <row r="4" spans="1:11" ht="18.75" x14ac:dyDescent="0.25">
      <c r="A4" s="1" t="s">
        <v>1</v>
      </c>
      <c r="B4" s="47">
        <v>8</v>
      </c>
      <c r="C4" s="48"/>
      <c r="D4" s="48"/>
      <c r="E4" s="48"/>
      <c r="F4" s="48"/>
      <c r="G4" s="48"/>
      <c r="H4" s="48"/>
      <c r="I4" s="48"/>
      <c r="J4" s="48"/>
      <c r="K4" s="49"/>
    </row>
    <row r="5" spans="1:11" ht="18.75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37.5" x14ac:dyDescent="0.25">
      <c r="A6" s="2" t="s">
        <v>13</v>
      </c>
      <c r="B6" s="4">
        <v>0</v>
      </c>
      <c r="C6" s="4">
        <v>4</v>
      </c>
      <c r="D6" s="4">
        <v>3</v>
      </c>
      <c r="E6" s="4">
        <v>9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f>SUM(B6:J6)</f>
        <v>17</v>
      </c>
    </row>
    <row r="7" spans="1:11" ht="18.75" x14ac:dyDescent="0.25">
      <c r="A7" s="2" t="s">
        <v>14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/>
    </row>
    <row r="8" spans="1:11" ht="19.5" thickBot="1" x14ac:dyDescent="0.3">
      <c r="A8" s="2" t="s">
        <v>15</v>
      </c>
      <c r="B8" s="4">
        <f>(B6*B7)</f>
        <v>0</v>
      </c>
      <c r="C8" s="5">
        <f t="shared" ref="C8:J8" si="0">(C6*C7)</f>
        <v>28</v>
      </c>
      <c r="D8" s="5">
        <f t="shared" si="0"/>
        <v>18</v>
      </c>
      <c r="E8" s="4">
        <f t="shared" si="0"/>
        <v>45</v>
      </c>
      <c r="F8" s="4">
        <f t="shared" si="0"/>
        <v>0</v>
      </c>
      <c r="G8" s="4">
        <f t="shared" si="0"/>
        <v>3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>SUM(B8:J8)</f>
        <v>94</v>
      </c>
    </row>
    <row r="9" spans="1:11" ht="19.5" thickBot="1" x14ac:dyDescent="0.35">
      <c r="A9" s="6"/>
      <c r="B9" s="7" t="s">
        <v>16</v>
      </c>
      <c r="C9" s="8" t="s">
        <v>17</v>
      </c>
      <c r="D9" s="9"/>
      <c r="E9" s="10"/>
      <c r="F9" s="10"/>
      <c r="G9" s="10"/>
      <c r="H9" s="10"/>
      <c r="I9" s="10"/>
      <c r="J9" s="10"/>
      <c r="K9" s="11"/>
    </row>
    <row r="10" spans="1:11" ht="19.5" thickBot="1" x14ac:dyDescent="0.35">
      <c r="A10" s="12"/>
      <c r="B10" s="13"/>
      <c r="C10" s="18">
        <f>(K8*100/(K6*8))</f>
        <v>69.117647058823536</v>
      </c>
      <c r="D10" s="13"/>
      <c r="E10" s="7"/>
      <c r="F10" s="14"/>
      <c r="G10" s="14"/>
      <c r="H10" s="14"/>
      <c r="I10" s="14"/>
      <c r="J10" s="14"/>
      <c r="K10" s="14"/>
    </row>
    <row r="11" spans="1:11" ht="18.75" x14ac:dyDescent="0.25">
      <c r="D11" s="16"/>
      <c r="G11" s="16"/>
    </row>
    <row r="12" spans="1:11" ht="18.75" x14ac:dyDescent="0.25">
      <c r="D12" s="16"/>
    </row>
    <row r="13" spans="1:11" ht="18.75" x14ac:dyDescent="0.25">
      <c r="D13" s="16"/>
    </row>
    <row r="14" spans="1:11" ht="18.75" x14ac:dyDescent="0.25">
      <c r="D14" s="16"/>
    </row>
    <row r="15" spans="1:11" ht="18.75" x14ac:dyDescent="0.25">
      <c r="D15" s="16"/>
    </row>
    <row r="16" spans="1:11" ht="18.75" x14ac:dyDescent="0.25">
      <c r="A16" s="17"/>
    </row>
  </sheetData>
  <mergeCells count="6">
    <mergeCell ref="B4:K4"/>
    <mergeCell ref="A1:K1"/>
    <mergeCell ref="A2:K2"/>
    <mergeCell ref="B3:F3"/>
    <mergeCell ref="G3:H3"/>
    <mergeCell ref="I3:K3"/>
  </mergeCells>
  <pageMargins left="0.7" right="0.7" top="0.75" bottom="0.75" header="0.3" footer="0.3"/>
  <pageSetup scale="93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F14" sqref="F14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1" ht="18.75" customHeight="1" x14ac:dyDescent="0.3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36" customHeight="1" x14ac:dyDescent="0.3">
      <c r="A2" s="50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8.75" x14ac:dyDescent="0.25">
      <c r="A3" s="1" t="s">
        <v>0</v>
      </c>
      <c r="B3" s="47" t="s">
        <v>124</v>
      </c>
      <c r="C3" s="48"/>
      <c r="D3" s="48"/>
      <c r="E3" s="48"/>
      <c r="F3" s="48"/>
      <c r="G3" s="48" t="s">
        <v>18</v>
      </c>
      <c r="H3" s="48"/>
      <c r="I3" s="48" t="s">
        <v>20</v>
      </c>
      <c r="J3" s="48"/>
      <c r="K3" s="49"/>
    </row>
    <row r="4" spans="1:11" ht="18.75" x14ac:dyDescent="0.25">
      <c r="A4" s="1" t="s">
        <v>1</v>
      </c>
      <c r="B4" s="47">
        <v>3</v>
      </c>
      <c r="C4" s="48"/>
      <c r="D4" s="48"/>
      <c r="E4" s="48"/>
      <c r="F4" s="48"/>
      <c r="G4" s="48"/>
      <c r="H4" s="48"/>
      <c r="I4" s="48"/>
      <c r="J4" s="48"/>
      <c r="K4" s="49"/>
    </row>
    <row r="5" spans="1:11" ht="18.75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37.5" x14ac:dyDescent="0.25">
      <c r="A6" s="2" t="s">
        <v>13</v>
      </c>
      <c r="B6" s="4">
        <v>3</v>
      </c>
      <c r="C6" s="4">
        <v>5</v>
      </c>
      <c r="D6" s="4">
        <v>5</v>
      </c>
      <c r="E6" s="4">
        <v>6</v>
      </c>
      <c r="F6" s="4">
        <v>5</v>
      </c>
      <c r="G6" s="4">
        <v>14</v>
      </c>
      <c r="H6" s="4">
        <v>1</v>
      </c>
      <c r="I6" s="4">
        <v>0</v>
      </c>
      <c r="J6" s="4">
        <v>0</v>
      </c>
      <c r="K6" s="4">
        <f>SUM(B6:J6)</f>
        <v>39</v>
      </c>
    </row>
    <row r="7" spans="1:11" ht="18.75" x14ac:dyDescent="0.25">
      <c r="A7" s="2" t="s">
        <v>14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/>
    </row>
    <row r="8" spans="1:11" ht="19.5" thickBot="1" x14ac:dyDescent="0.3">
      <c r="A8" s="2" t="s">
        <v>15</v>
      </c>
      <c r="B8" s="4">
        <f>(B6*B7)</f>
        <v>24</v>
      </c>
      <c r="C8" s="5">
        <f t="shared" ref="C8:J8" si="0">(C6*C7)</f>
        <v>35</v>
      </c>
      <c r="D8" s="5">
        <f t="shared" si="0"/>
        <v>30</v>
      </c>
      <c r="E8" s="4">
        <f t="shared" si="0"/>
        <v>30</v>
      </c>
      <c r="F8" s="4">
        <f t="shared" si="0"/>
        <v>20</v>
      </c>
      <c r="G8" s="4">
        <f t="shared" si="0"/>
        <v>42</v>
      </c>
      <c r="H8" s="4">
        <f t="shared" si="0"/>
        <v>2</v>
      </c>
      <c r="I8" s="4">
        <f t="shared" si="0"/>
        <v>0</v>
      </c>
      <c r="J8" s="4">
        <f t="shared" si="0"/>
        <v>0</v>
      </c>
      <c r="K8" s="4">
        <f>SUM(B8:J8)</f>
        <v>183</v>
      </c>
    </row>
    <row r="9" spans="1:11" ht="19.5" thickBot="1" x14ac:dyDescent="0.35">
      <c r="A9" s="6"/>
      <c r="B9" s="7" t="s">
        <v>16</v>
      </c>
      <c r="C9" s="8" t="s">
        <v>17</v>
      </c>
      <c r="D9" s="9"/>
      <c r="E9" s="10"/>
      <c r="F9" s="10"/>
      <c r="G9" s="10"/>
      <c r="H9" s="10"/>
      <c r="I9" s="10"/>
      <c r="J9" s="10"/>
      <c r="K9" s="11"/>
    </row>
    <row r="10" spans="1:11" ht="19.5" thickBot="1" x14ac:dyDescent="0.35">
      <c r="A10" s="12"/>
      <c r="B10" s="13"/>
      <c r="C10" s="18">
        <f>(K8*100/(K6*8))</f>
        <v>58.653846153846153</v>
      </c>
      <c r="D10" s="13"/>
      <c r="E10" s="7"/>
      <c r="F10" s="14"/>
      <c r="G10" s="14"/>
      <c r="H10" s="14"/>
      <c r="I10" s="14"/>
      <c r="J10" s="14"/>
      <c r="K10" s="14"/>
    </row>
    <row r="11" spans="1:11" ht="18.75" x14ac:dyDescent="0.25">
      <c r="D11" s="16"/>
      <c r="G11" s="16"/>
    </row>
    <row r="12" spans="1:11" ht="18.75" x14ac:dyDescent="0.25">
      <c r="D12" s="16"/>
    </row>
    <row r="13" spans="1:11" ht="18.75" x14ac:dyDescent="0.25">
      <c r="D13" s="16"/>
    </row>
    <row r="14" spans="1:11" ht="18.75" x14ac:dyDescent="0.25">
      <c r="D14" s="16"/>
    </row>
    <row r="15" spans="1:11" ht="18.75" x14ac:dyDescent="0.25">
      <c r="D15" s="16"/>
    </row>
    <row r="16" spans="1:11" ht="18.75" x14ac:dyDescent="0.25">
      <c r="A16" s="17"/>
    </row>
  </sheetData>
  <mergeCells count="6">
    <mergeCell ref="B4:K4"/>
    <mergeCell ref="A1:K1"/>
    <mergeCell ref="A2:K2"/>
    <mergeCell ref="B3:F3"/>
    <mergeCell ref="G3:H3"/>
    <mergeCell ref="I3:K3"/>
  </mergeCells>
  <pageMargins left="0.7" right="0.7" top="0.75" bottom="0.75" header="0.3" footer="0.3"/>
  <pageSetup scale="93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7" sqref="D17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1" ht="18.75" customHeight="1" x14ac:dyDescent="0.3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36" customHeight="1" x14ac:dyDescent="0.3">
      <c r="A2" s="50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8.75" x14ac:dyDescent="0.25">
      <c r="A3" s="1" t="s">
        <v>0</v>
      </c>
      <c r="B3" s="47" t="s">
        <v>129</v>
      </c>
      <c r="C3" s="48"/>
      <c r="D3" s="48"/>
      <c r="E3" s="48"/>
      <c r="F3" s="48"/>
      <c r="G3" s="48" t="s">
        <v>18</v>
      </c>
      <c r="H3" s="48"/>
      <c r="I3" s="48" t="s">
        <v>20</v>
      </c>
      <c r="J3" s="48"/>
      <c r="K3" s="49"/>
    </row>
    <row r="4" spans="1:11" ht="18.75" x14ac:dyDescent="0.25">
      <c r="A4" s="1" t="s">
        <v>1</v>
      </c>
      <c r="B4" s="47">
        <v>6</v>
      </c>
      <c r="C4" s="48"/>
      <c r="D4" s="48"/>
      <c r="E4" s="48"/>
      <c r="F4" s="48"/>
      <c r="G4" s="48"/>
      <c r="H4" s="48"/>
      <c r="I4" s="48"/>
      <c r="J4" s="48"/>
      <c r="K4" s="49"/>
    </row>
    <row r="5" spans="1:11" ht="18.75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37.5" x14ac:dyDescent="0.25">
      <c r="A6" s="2" t="s">
        <v>13</v>
      </c>
      <c r="B6" s="4">
        <v>1</v>
      </c>
      <c r="C6" s="4">
        <v>15</v>
      </c>
      <c r="D6" s="4">
        <v>0</v>
      </c>
      <c r="E6" s="4">
        <v>10</v>
      </c>
      <c r="F6" s="4">
        <v>7</v>
      </c>
      <c r="G6" s="4">
        <v>4</v>
      </c>
      <c r="H6" s="4">
        <v>2</v>
      </c>
      <c r="I6" s="4">
        <v>0</v>
      </c>
      <c r="J6" s="4">
        <v>0</v>
      </c>
      <c r="K6" s="4">
        <f>SUM(B6:J6)</f>
        <v>39</v>
      </c>
    </row>
    <row r="7" spans="1:11" ht="18.75" x14ac:dyDescent="0.25">
      <c r="A7" s="2" t="s">
        <v>14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/>
    </row>
    <row r="8" spans="1:11" ht="19.5" thickBot="1" x14ac:dyDescent="0.3">
      <c r="A8" s="2" t="s">
        <v>15</v>
      </c>
      <c r="B8" s="4">
        <f>(B6*B7)</f>
        <v>8</v>
      </c>
      <c r="C8" s="5">
        <f t="shared" ref="C8:J8" si="0">(C6*C7)</f>
        <v>105</v>
      </c>
      <c r="D8" s="5">
        <f t="shared" si="0"/>
        <v>0</v>
      </c>
      <c r="E8" s="4">
        <f t="shared" si="0"/>
        <v>50</v>
      </c>
      <c r="F8" s="4">
        <f t="shared" si="0"/>
        <v>28</v>
      </c>
      <c r="G8" s="4">
        <f t="shared" si="0"/>
        <v>12</v>
      </c>
      <c r="H8" s="4">
        <f t="shared" si="0"/>
        <v>4</v>
      </c>
      <c r="I8" s="4">
        <f t="shared" si="0"/>
        <v>0</v>
      </c>
      <c r="J8" s="4">
        <f t="shared" si="0"/>
        <v>0</v>
      </c>
      <c r="K8" s="4">
        <f>SUM(B8:J8)</f>
        <v>207</v>
      </c>
    </row>
    <row r="9" spans="1:11" ht="19.5" thickBot="1" x14ac:dyDescent="0.35">
      <c r="A9" s="6"/>
      <c r="B9" s="7" t="s">
        <v>16</v>
      </c>
      <c r="C9" s="8" t="s">
        <v>17</v>
      </c>
      <c r="D9" s="9"/>
      <c r="E9" s="10"/>
      <c r="F9" s="10"/>
      <c r="G9" s="10"/>
      <c r="H9" s="10"/>
      <c r="I9" s="10"/>
      <c r="J9" s="10"/>
      <c r="K9" s="11"/>
    </row>
    <row r="10" spans="1:11" ht="19.5" thickBot="1" x14ac:dyDescent="0.35">
      <c r="A10" s="12"/>
      <c r="B10" s="13"/>
      <c r="C10" s="18">
        <f>(K8*100/(K6*8))</f>
        <v>66.34615384615384</v>
      </c>
      <c r="D10" s="13"/>
      <c r="E10" s="7"/>
      <c r="F10" s="14"/>
      <c r="G10" s="14"/>
      <c r="H10" s="14"/>
      <c r="I10" s="14"/>
      <c r="J10" s="14"/>
      <c r="K10" s="14"/>
    </row>
    <row r="11" spans="1:11" ht="18.75" x14ac:dyDescent="0.25">
      <c r="D11" s="16"/>
      <c r="G11" s="16"/>
    </row>
    <row r="12" spans="1:11" ht="18.75" x14ac:dyDescent="0.25">
      <c r="D12" s="16"/>
    </row>
    <row r="13" spans="1:11" ht="18.75" x14ac:dyDescent="0.25">
      <c r="D13" s="16"/>
    </row>
    <row r="14" spans="1:11" ht="18.75" x14ac:dyDescent="0.25">
      <c r="D14" s="16"/>
    </row>
    <row r="15" spans="1:11" ht="18.75" x14ac:dyDescent="0.25">
      <c r="D15" s="16"/>
    </row>
    <row r="16" spans="1:11" ht="18.75" x14ac:dyDescent="0.25">
      <c r="A16" s="17"/>
    </row>
  </sheetData>
  <mergeCells count="6">
    <mergeCell ref="B4:K4"/>
    <mergeCell ref="A1:K1"/>
    <mergeCell ref="A2:K2"/>
    <mergeCell ref="B3:F3"/>
    <mergeCell ref="G3:H3"/>
    <mergeCell ref="I3:K3"/>
  </mergeCells>
  <pageMargins left="0.7" right="0.7" top="0.75" bottom="0.75" header="0.3" footer="0.3"/>
  <pageSetup scale="9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CBSE Analysis</vt:lpstr>
      <vt:lpstr>Grade details</vt:lpstr>
      <vt:lpstr>English</vt:lpstr>
      <vt:lpstr>Maths STD</vt:lpstr>
      <vt:lpstr>Hindi</vt:lpstr>
      <vt:lpstr>SANSKRIT</vt:lpstr>
      <vt:lpstr>MATHS BASIC</vt:lpstr>
      <vt:lpstr>SCIENCE</vt:lpstr>
      <vt:lpstr>SST</vt:lpstr>
      <vt:lpstr>IT</vt:lpstr>
      <vt:lpstr>Overall PI kv</vt:lpstr>
      <vt:lpstr>SUBJECT WISE PI</vt:lpstr>
      <vt:lpstr>Sheet1</vt:lpstr>
      <vt:lpstr>'CBSE Analysis'!Print_Area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kvtamulpur123</cp:lastModifiedBy>
  <cp:lastPrinted>2021-08-06T07:19:18Z</cp:lastPrinted>
  <dcterms:created xsi:type="dcterms:W3CDTF">2019-05-03T15:08:21Z</dcterms:created>
  <dcterms:modified xsi:type="dcterms:W3CDTF">2022-01-03T04:28:44Z</dcterms:modified>
</cp:coreProperties>
</file>