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 activeTab="10"/>
  </bookViews>
  <sheets>
    <sheet name="CBSE Analysis" sheetId="14" r:id="rId1"/>
    <sheet name="Grade details" sheetId="13" r:id="rId2"/>
    <sheet name="English" sheetId="7" r:id="rId3"/>
    <sheet name="Maths" sheetId="6" r:id="rId4"/>
    <sheet name="Hindi" sheetId="5" r:id="rId5"/>
    <sheet name="Chemistry" sheetId="3" r:id="rId6"/>
    <sheet name="Physics" sheetId="4" r:id="rId7"/>
    <sheet name="CS" sheetId="10" r:id="rId8"/>
    <sheet name="Biology" sheetId="2" r:id="rId9"/>
    <sheet name="P&amp;HE" sheetId="1" r:id="rId10"/>
    <sheet name="Overall PI kv" sheetId="12" r:id="rId11"/>
  </sheets>
  <definedNames>
    <definedName name="_xlnm.Print_Area" localSheetId="0">'CBSE Analysis'!$A$1:$Z$10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2" l="1"/>
  <c r="T4" i="13"/>
  <c r="T5" i="13"/>
  <c r="T6" i="13"/>
  <c r="T7" i="13"/>
  <c r="T8" i="13"/>
  <c r="T9" i="13"/>
  <c r="T10" i="13"/>
  <c r="T11" i="13"/>
  <c r="T12" i="13"/>
  <c r="T13" i="13"/>
  <c r="T14" i="13"/>
  <c r="T15" i="13"/>
  <c r="T16" i="13"/>
  <c r="T17" i="13"/>
  <c r="S4" i="13"/>
  <c r="S5" i="13"/>
  <c r="S6" i="13"/>
  <c r="S7" i="13"/>
  <c r="S8" i="13"/>
  <c r="S9" i="13"/>
  <c r="S10" i="13"/>
  <c r="S11" i="13"/>
  <c r="S12" i="13"/>
  <c r="S13" i="13"/>
  <c r="S14" i="13"/>
  <c r="S15" i="13"/>
  <c r="S16" i="13"/>
  <c r="S17" i="13"/>
  <c r="T3" i="13"/>
  <c r="S3" i="13"/>
  <c r="C6" i="12"/>
  <c r="C8" i="12" s="1"/>
  <c r="J6" i="12"/>
  <c r="J8" i="12" s="1"/>
  <c r="I6" i="12"/>
  <c r="I8" i="12" s="1"/>
  <c r="H6" i="12"/>
  <c r="H8" i="12" s="1"/>
  <c r="G6" i="12"/>
  <c r="G8" i="12" s="1"/>
  <c r="F6" i="12"/>
  <c r="F8" i="12" s="1"/>
  <c r="E6" i="12"/>
  <c r="E8" i="12" s="1"/>
  <c r="D6" i="12"/>
  <c r="D8" i="12" s="1"/>
  <c r="B6" i="12"/>
  <c r="M9" i="1"/>
  <c r="J8" i="10"/>
  <c r="I8" i="10"/>
  <c r="H8" i="10"/>
  <c r="G8" i="10"/>
  <c r="F8" i="10"/>
  <c r="E8" i="10"/>
  <c r="D8" i="10"/>
  <c r="C8" i="10"/>
  <c r="B8" i="10"/>
  <c r="K6" i="10"/>
  <c r="J8" i="7"/>
  <c r="I8" i="7"/>
  <c r="H8" i="7"/>
  <c r="G8" i="7"/>
  <c r="F8" i="7"/>
  <c r="E8" i="7"/>
  <c r="D8" i="7"/>
  <c r="C8" i="7"/>
  <c r="B8" i="7"/>
  <c r="K8" i="7" s="1"/>
  <c r="C10" i="7" s="1"/>
  <c r="K6" i="7"/>
  <c r="J8" i="6"/>
  <c r="I8" i="6"/>
  <c r="H8" i="6"/>
  <c r="G8" i="6"/>
  <c r="F8" i="6"/>
  <c r="E8" i="6"/>
  <c r="D8" i="6"/>
  <c r="C8" i="6"/>
  <c r="B8" i="6"/>
  <c r="K8" i="6" s="1"/>
  <c r="K6" i="6"/>
  <c r="J8" i="5"/>
  <c r="I8" i="5"/>
  <c r="H8" i="5"/>
  <c r="G8" i="5"/>
  <c r="F8" i="5"/>
  <c r="E8" i="5"/>
  <c r="D8" i="5"/>
  <c r="C8" i="5"/>
  <c r="B8" i="5"/>
  <c r="K6" i="5"/>
  <c r="J8" i="4"/>
  <c r="I8" i="4"/>
  <c r="H8" i="4"/>
  <c r="G8" i="4"/>
  <c r="F8" i="4"/>
  <c r="E8" i="4"/>
  <c r="D8" i="4"/>
  <c r="C8" i="4"/>
  <c r="B8" i="4"/>
  <c r="K8" i="4" s="1"/>
  <c r="K6" i="4"/>
  <c r="J8" i="3"/>
  <c r="I8" i="3"/>
  <c r="H8" i="3"/>
  <c r="G8" i="3"/>
  <c r="F8" i="3"/>
  <c r="E8" i="3"/>
  <c r="D8" i="3"/>
  <c r="C8" i="3"/>
  <c r="B8" i="3"/>
  <c r="K6" i="3"/>
  <c r="J8" i="2"/>
  <c r="I8" i="2"/>
  <c r="H8" i="2"/>
  <c r="G8" i="2"/>
  <c r="F8" i="2"/>
  <c r="E8" i="2"/>
  <c r="D8" i="2"/>
  <c r="C8" i="2"/>
  <c r="B8" i="2"/>
  <c r="K6" i="2"/>
  <c r="C10" i="4" l="1"/>
  <c r="C10" i="6"/>
  <c r="K8" i="10"/>
  <c r="C10" i="10" s="1"/>
  <c r="K8" i="5"/>
  <c r="K6" i="12"/>
  <c r="B8" i="12"/>
  <c r="K8" i="12" s="1"/>
  <c r="C10" i="5"/>
  <c r="K8" i="2"/>
  <c r="C10" i="2" s="1"/>
  <c r="K8" i="3"/>
  <c r="C10" i="3" s="1"/>
  <c r="J8" i="1"/>
  <c r="I8" i="1"/>
  <c r="H8" i="1"/>
  <c r="G8" i="1"/>
  <c r="F8" i="1"/>
  <c r="E8" i="1"/>
  <c r="D8" i="1"/>
  <c r="C8" i="1"/>
  <c r="B8" i="1"/>
  <c r="K6" i="1"/>
  <c r="K8" i="1" l="1"/>
  <c r="C10" i="1" s="1"/>
</calcChain>
</file>

<file path=xl/sharedStrings.xml><?xml version="1.0" encoding="utf-8"?>
<sst xmlns="http://schemas.openxmlformats.org/spreadsheetml/2006/main" count="428" uniqueCount="109">
  <si>
    <t xml:space="preserve">Subject </t>
  </si>
  <si>
    <t>Chemistry</t>
  </si>
  <si>
    <t>No. of students Appeared (n)</t>
  </si>
  <si>
    <t>Grade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</si>
  <si>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</si>
  <si>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</si>
  <si>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</si>
  <si>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</si>
  <si>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</si>
  <si>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</si>
  <si>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</si>
  <si>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</si>
  <si>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</si>
  <si>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>Total(n)</t>
  </si>
  <si>
    <t>No. of Students in each grade (N)</t>
  </si>
  <si>
    <t>Weightage (W)</t>
  </si>
  <si>
    <t xml:space="preserve"> N x W</t>
  </si>
  <si>
    <t xml:space="preserve">PI </t>
  </si>
  <si>
    <t>=∑NxW x 100 / n x 8</t>
  </si>
  <si>
    <t xml:space="preserve">Name of teacher: </t>
  </si>
  <si>
    <t>English</t>
  </si>
  <si>
    <t>Contractual</t>
  </si>
  <si>
    <t>PERFORMANCE INDEX  
AISSCE 2020</t>
  </si>
  <si>
    <t>KENDRIYA VIDYALAYA TAMULPUR</t>
  </si>
  <si>
    <t>Maths</t>
  </si>
  <si>
    <t>Hindi</t>
  </si>
  <si>
    <t>Physics</t>
  </si>
  <si>
    <t>Biology</t>
  </si>
  <si>
    <t>Physical Education</t>
  </si>
  <si>
    <t>Mr. Vinod Sharma</t>
  </si>
  <si>
    <t>Mrs. Alivelumangain</t>
  </si>
  <si>
    <t>Mr. Zakir Hussain</t>
  </si>
  <si>
    <t>Mr. Sanjeev Kumar</t>
  </si>
  <si>
    <t>OVERALL SCHOOL PI</t>
  </si>
  <si>
    <t>ROLL NO</t>
  </si>
  <si>
    <t>NAME OF STUDENT</t>
  </si>
  <si>
    <t>ENGLISH CORE</t>
  </si>
  <si>
    <t>MATHS</t>
  </si>
  <si>
    <t>HINDI</t>
  </si>
  <si>
    <t>PHYSICS</t>
  </si>
  <si>
    <t>CHEMISTRY</t>
  </si>
  <si>
    <t>BIOLOGY</t>
  </si>
  <si>
    <t>COMP.SCI.</t>
  </si>
  <si>
    <t>PHY.EDU.</t>
  </si>
  <si>
    <t>NAYANMONI BARMAN</t>
  </si>
  <si>
    <t>ABHISHEK KASHYAP</t>
  </si>
  <si>
    <t>JENTAKA BRAHMA</t>
  </si>
  <si>
    <t>UTHRISHAR BRAHMA</t>
  </si>
  <si>
    <t>UPASANA KALITA</t>
  </si>
  <si>
    <t>BHARGAV BARMAN</t>
  </si>
  <si>
    <t>CHANDNI BRAHMA</t>
  </si>
  <si>
    <t>BITOPAN MAHANTA</t>
  </si>
  <si>
    <t>NILOM JYOTI DEKA</t>
  </si>
  <si>
    <t>DEEP BORO</t>
  </si>
  <si>
    <t>ARIJIT SARMA</t>
  </si>
  <si>
    <t>MANAS PARTIM BARMAN</t>
  </si>
  <si>
    <t>DWIMA GUTHAL BASUMATARY</t>
  </si>
  <si>
    <t>ADITYA BORO</t>
  </si>
  <si>
    <t>CHURAMANI CHHETRY</t>
  </si>
  <si>
    <t>Marks</t>
  </si>
  <si>
    <t>TOTAL</t>
  </si>
  <si>
    <t>PERCENTAGE</t>
  </si>
  <si>
    <t>SCHOOL RESULT</t>
  </si>
  <si>
    <t>APPEARED</t>
  </si>
  <si>
    <t>PASSED</t>
  </si>
  <si>
    <t>FAIL AND COMP</t>
  </si>
  <si>
    <t>ABST</t>
  </si>
  <si>
    <t>PASS %</t>
  </si>
  <si>
    <t>0-32.9</t>
  </si>
  <si>
    <t>33-44.9</t>
  </si>
  <si>
    <t>45-59.9</t>
  </si>
  <si>
    <t>60-74.9</t>
  </si>
  <si>
    <t>75-89.9</t>
  </si>
  <si>
    <t>90-100</t>
  </si>
  <si>
    <t>GRADE COUNT</t>
  </si>
  <si>
    <t>NXW</t>
  </si>
  <si>
    <t>PI</t>
  </si>
  <si>
    <t>MEAN</t>
  </si>
  <si>
    <t>NAN</t>
  </si>
  <si>
    <t>SUBJECT WISE RESULT</t>
  </si>
  <si>
    <t>CODE</t>
  </si>
  <si>
    <t>SUBJECT</t>
  </si>
  <si>
    <t>%</t>
  </si>
  <si>
    <t>0-33</t>
  </si>
  <si>
    <t>33-44</t>
  </si>
  <si>
    <t>45-59</t>
  </si>
  <si>
    <t>60-74</t>
  </si>
  <si>
    <t>75-89</t>
  </si>
  <si>
    <t>STUDENT WISE RESULT</t>
  </si>
  <si>
    <t>ROLL</t>
  </si>
  <si>
    <t>NAME</t>
  </si>
  <si>
    <t>GRADE</t>
  </si>
  <si>
    <t>RESULT</t>
  </si>
  <si>
    <t>F JENTAKA BRAHMA</t>
  </si>
  <si>
    <t>PASS</t>
  </si>
  <si>
    <t>F UPASANA KALITA</t>
  </si>
  <si>
    <t>F CHANDNI BRAHMA</t>
  </si>
  <si>
    <t>M ABHISHEK KASHYAP</t>
  </si>
  <si>
    <t>M CHURAMANI CHHETRY</t>
  </si>
  <si>
    <t>M DEEP BARO</t>
  </si>
  <si>
    <t>M DWIMA GUTHAL BASUMATARY</t>
  </si>
  <si>
    <t>M MANAS PRATIM BARMAN</t>
  </si>
  <si>
    <t>M NILOM JYOTI DEKA</t>
  </si>
  <si>
    <t>M UTHRISHAR BRAHMA</t>
  </si>
  <si>
    <t>M ADITYA BORO</t>
  </si>
  <si>
    <t>M ARIJIT SARMA</t>
  </si>
  <si>
    <t>M BHARGAV BARMAN</t>
  </si>
  <si>
    <t>M BITOPAN MAHANTA</t>
  </si>
  <si>
    <t>M NAYANMONI BARMAN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</si>
</sst>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name val="Calibri"/>
      <family val="2"/>
    </font>
    <font>
      <b/>
      <sz val="12"/>
      <color rgb="FF000000"/>
      <name val="Calibri"/>
      <family val="2"/>
      <scheme val="minor"/>
    </font>
    <font>
      <b/>
      <sz val="9.35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8F8F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7" xfId="0" applyFont="1" applyBorder="1" applyAlignment="1"/>
    <xf numFmtId="0" fontId="4" fillId="0" borderId="8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2" fontId="4" fillId="0" borderId="1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4" xfId="0" applyBorder="1" applyAlignment="1">
      <alignment vertical="center"/>
    </xf>
    <xf numFmtId="0" fontId="0" fillId="8" borderId="4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0" fillId="0" borderId="0" xfId="0" applyAlignment="1">
      <alignment vertical="center" wrapText="1"/>
    </xf>
    <xf numFmtId="0" fontId="7" fillId="14" borderId="13" xfId="0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0" fontId="6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9"/>
  <sheetViews>
    <sheetView topLeftCell="C1" workbookViewId="0">
      <selection activeCell="W4" sqref="W4"/>
    </sheetView>
  </sheetViews>
  <sheetFormatPr defaultRowHeight="15" x14ac:dyDescent="0.25"/>
  <cols>
    <col min="2" max="2" width="16.140625" customWidth="1"/>
  </cols>
  <sheetData>
    <row r="1" spans="1:26" ht="32.25" customHeight="1" x14ac:dyDescent="0.25">
      <c r="A1" s="55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6" ht="15.75" thickBot="1" x14ac:dyDescent="0.3">
      <c r="A2" s="50"/>
    </row>
    <row r="3" spans="1:26" ht="24.75" thickBot="1" x14ac:dyDescent="0.3">
      <c r="A3" s="51" t="s">
        <v>63</v>
      </c>
      <c r="B3" s="51" t="s">
        <v>64</v>
      </c>
      <c r="C3" s="51" t="s">
        <v>65</v>
      </c>
      <c r="D3" s="51" t="s">
        <v>66</v>
      </c>
      <c r="E3" s="51" t="s">
        <v>67</v>
      </c>
      <c r="F3" s="51" t="s">
        <v>68</v>
      </c>
      <c r="G3" s="51" t="s">
        <v>69</v>
      </c>
      <c r="H3" s="51" t="s">
        <v>70</v>
      </c>
      <c r="I3" s="51" t="s">
        <v>71</v>
      </c>
      <c r="J3" s="51" t="s">
        <v>72</v>
      </c>
      <c r="K3" s="51" t="s">
        <v>73</v>
      </c>
      <c r="L3" s="51" t="s">
        <v>4</v>
      </c>
      <c r="M3" s="51" t="s">
        <v>5</v>
      </c>
      <c r="N3" s="51" t="s">
        <v>6</v>
      </c>
      <c r="O3" s="51" t="s">
        <v>7</v>
      </c>
      <c r="P3" s="51" t="s">
        <v>8</v>
      </c>
      <c r="Q3" s="51" t="s">
        <v>9</v>
      </c>
      <c r="R3" s="51" t="s">
        <v>10</v>
      </c>
      <c r="S3" s="51" t="s">
        <v>11</v>
      </c>
      <c r="T3" s="51" t="s">
        <v>12</v>
      </c>
      <c r="U3" s="51" t="s">
        <v>74</v>
      </c>
      <c r="V3" s="51" t="s">
        <v>75</v>
      </c>
      <c r="W3" s="51" t="s">
        <v>76</v>
      </c>
      <c r="X3" s="51" t="s">
        <v>77</v>
      </c>
      <c r="Y3" s="53"/>
      <c r="Z3" s="54"/>
    </row>
    <row r="4" spans="1:26" ht="15.75" thickBot="1" x14ac:dyDescent="0.3">
      <c r="A4" s="52">
        <v>15</v>
      </c>
      <c r="B4" s="52">
        <v>15</v>
      </c>
      <c r="C4" s="52">
        <v>0</v>
      </c>
      <c r="D4" s="52">
        <v>0</v>
      </c>
      <c r="E4" s="52">
        <v>100</v>
      </c>
      <c r="F4" s="52">
        <v>0</v>
      </c>
      <c r="G4" s="52">
        <v>5</v>
      </c>
      <c r="H4" s="52">
        <v>0</v>
      </c>
      <c r="I4" s="52">
        <v>8</v>
      </c>
      <c r="J4" s="52">
        <v>0</v>
      </c>
      <c r="K4" s="52">
        <v>0</v>
      </c>
      <c r="L4" s="51">
        <v>0</v>
      </c>
      <c r="M4" s="51">
        <v>0</v>
      </c>
      <c r="N4" s="51">
        <v>0</v>
      </c>
      <c r="O4" s="51">
        <v>0</v>
      </c>
      <c r="P4" s="51">
        <v>0</v>
      </c>
      <c r="Q4" s="51">
        <v>0</v>
      </c>
      <c r="R4" s="51">
        <v>0</v>
      </c>
      <c r="S4" s="51">
        <v>0</v>
      </c>
      <c r="T4" s="51">
        <v>0</v>
      </c>
      <c r="U4" s="51">
        <v>30</v>
      </c>
      <c r="V4" s="51" t="s">
        <v>78</v>
      </c>
      <c r="W4" s="51" t="s">
        <v>78</v>
      </c>
      <c r="X4" s="52">
        <v>0</v>
      </c>
      <c r="Y4" s="52">
        <v>0</v>
      </c>
      <c r="Z4" s="52">
        <v>140.6</v>
      </c>
    </row>
    <row r="5" spans="1:26" x14ac:dyDescent="0.25">
      <c r="A5" s="50"/>
    </row>
    <row r="6" spans="1:26" ht="48" customHeight="1" x14ac:dyDescent="0.25">
      <c r="A6" s="55" t="s">
        <v>79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spans="1:26" ht="15.75" thickBot="1" x14ac:dyDescent="0.3">
      <c r="A7" s="50"/>
    </row>
    <row r="8" spans="1:26" ht="15.75" thickBot="1" x14ac:dyDescent="0.3">
      <c r="A8" s="51" t="s">
        <v>80</v>
      </c>
      <c r="B8" s="51" t="s">
        <v>81</v>
      </c>
      <c r="C8" s="51" t="s">
        <v>63</v>
      </c>
      <c r="D8" s="51" t="s">
        <v>64</v>
      </c>
      <c r="E8" s="51" t="s">
        <v>82</v>
      </c>
      <c r="F8" s="51" t="s">
        <v>4</v>
      </c>
      <c r="G8" s="51" t="s">
        <v>5</v>
      </c>
      <c r="H8" s="51" t="s">
        <v>6</v>
      </c>
      <c r="I8" s="51" t="s">
        <v>7</v>
      </c>
      <c r="J8" s="51" t="s">
        <v>8</v>
      </c>
      <c r="K8" s="51" t="s">
        <v>9</v>
      </c>
      <c r="L8" s="51" t="s">
        <v>10</v>
      </c>
      <c r="M8" s="51" t="s">
        <v>11</v>
      </c>
      <c r="N8" s="51" t="s">
        <v>12</v>
      </c>
      <c r="O8" s="51" t="s">
        <v>83</v>
      </c>
      <c r="P8" s="51" t="s">
        <v>84</v>
      </c>
      <c r="Q8" s="51" t="s">
        <v>85</v>
      </c>
      <c r="R8" s="51" t="s">
        <v>86</v>
      </c>
      <c r="S8" s="51" t="s">
        <v>87</v>
      </c>
      <c r="T8" s="51" t="s">
        <v>73</v>
      </c>
      <c r="U8" s="51" t="s">
        <v>75</v>
      </c>
      <c r="V8" s="51" t="s">
        <v>76</v>
      </c>
      <c r="W8" s="51" t="s">
        <v>77</v>
      </c>
    </row>
    <row r="9" spans="1:26" ht="24.75" thickBot="1" x14ac:dyDescent="0.3">
      <c r="A9" s="52">
        <v>301</v>
      </c>
      <c r="B9" s="52" t="s">
        <v>36</v>
      </c>
      <c r="C9" s="52">
        <v>15</v>
      </c>
      <c r="D9" s="52">
        <v>15</v>
      </c>
      <c r="E9" s="52">
        <v>100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13</v>
      </c>
      <c r="Q9" s="52">
        <v>0</v>
      </c>
      <c r="R9" s="52">
        <v>0</v>
      </c>
      <c r="S9" s="52">
        <v>0</v>
      </c>
      <c r="T9" s="52">
        <v>2</v>
      </c>
      <c r="U9" s="52">
        <v>0</v>
      </c>
      <c r="V9" s="52">
        <v>0</v>
      </c>
      <c r="W9" s="52">
        <v>75.8</v>
      </c>
    </row>
    <row r="10" spans="1:26" ht="24.75" thickBot="1" x14ac:dyDescent="0.3">
      <c r="A10" s="52">
        <v>43</v>
      </c>
      <c r="B10" s="52" t="s">
        <v>40</v>
      </c>
      <c r="C10" s="52">
        <v>15</v>
      </c>
      <c r="D10" s="52">
        <v>15</v>
      </c>
      <c r="E10" s="52">
        <v>100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7</v>
      </c>
      <c r="Q10" s="52">
        <v>0</v>
      </c>
      <c r="R10" s="52">
        <v>0</v>
      </c>
      <c r="S10" s="52">
        <v>8</v>
      </c>
      <c r="T10" s="52">
        <v>0</v>
      </c>
      <c r="U10" s="52">
        <v>0</v>
      </c>
      <c r="V10" s="52">
        <v>0</v>
      </c>
      <c r="W10" s="52">
        <v>64.8</v>
      </c>
    </row>
    <row r="11" spans="1:26" x14ac:dyDescent="0.25">
      <c r="A11" s="50"/>
    </row>
    <row r="12" spans="1:26" ht="48" customHeight="1" x14ac:dyDescent="0.25">
      <c r="A12" s="55" t="s">
        <v>88</v>
      </c>
      <c r="B12" s="55"/>
      <c r="C12" s="55"/>
      <c r="D12" s="55"/>
      <c r="E12" s="55"/>
      <c r="F12" s="55"/>
      <c r="G12" s="55"/>
      <c r="H12" s="55"/>
      <c r="I12" s="55"/>
    </row>
    <row r="13" spans="1:26" ht="15.75" thickBot="1" x14ac:dyDescent="0.3">
      <c r="A13" s="50"/>
    </row>
    <row r="14" spans="1:26" ht="15.75" thickBot="1" x14ac:dyDescent="0.3">
      <c r="A14" s="51" t="s">
        <v>89</v>
      </c>
      <c r="B14" s="51" t="s">
        <v>90</v>
      </c>
      <c r="C14" s="51">
        <v>301</v>
      </c>
      <c r="D14" s="51" t="s">
        <v>91</v>
      </c>
      <c r="E14" s="51">
        <v>43</v>
      </c>
      <c r="F14" s="51" t="s">
        <v>91</v>
      </c>
      <c r="G14" s="51" t="s">
        <v>60</v>
      </c>
      <c r="H14" s="51" t="s">
        <v>82</v>
      </c>
      <c r="I14" s="51" t="s">
        <v>92</v>
      </c>
    </row>
    <row r="15" spans="1:26" ht="24.75" thickBot="1" x14ac:dyDescent="0.3">
      <c r="A15" s="52">
        <v>216628911</v>
      </c>
      <c r="B15" s="52" t="s">
        <v>93</v>
      </c>
      <c r="C15" s="52">
        <v>302</v>
      </c>
      <c r="D15" s="52">
        <v>42</v>
      </c>
      <c r="E15" s="52">
        <v>44</v>
      </c>
      <c r="F15" s="52">
        <v>48</v>
      </c>
      <c r="G15" s="52">
        <v>346</v>
      </c>
      <c r="H15" s="52">
        <v>173</v>
      </c>
      <c r="I15" s="52" t="s">
        <v>94</v>
      </c>
    </row>
    <row r="16" spans="1:26" ht="36.75" thickBot="1" x14ac:dyDescent="0.3">
      <c r="A16" s="52">
        <v>116628912</v>
      </c>
      <c r="B16" s="52" t="s">
        <v>95</v>
      </c>
      <c r="C16" s="52">
        <v>302</v>
      </c>
      <c r="D16" s="52">
        <v>42</v>
      </c>
      <c r="E16" s="52">
        <v>44</v>
      </c>
      <c r="F16" s="52">
        <v>48</v>
      </c>
      <c r="G16" s="52">
        <v>346</v>
      </c>
      <c r="H16" s="52">
        <v>173</v>
      </c>
      <c r="I16" s="52" t="s">
        <v>94</v>
      </c>
    </row>
    <row r="17" spans="1:9" ht="36.75" thickBot="1" x14ac:dyDescent="0.3">
      <c r="A17" s="52">
        <v>16628910</v>
      </c>
      <c r="B17" s="52" t="s">
        <v>96</v>
      </c>
      <c r="C17" s="52">
        <v>41</v>
      </c>
      <c r="D17" s="52">
        <v>42</v>
      </c>
      <c r="E17" s="52">
        <v>83</v>
      </c>
      <c r="F17" s="52">
        <v>48</v>
      </c>
      <c r="G17" s="52">
        <v>124</v>
      </c>
      <c r="H17" s="52">
        <v>62</v>
      </c>
      <c r="I17" s="52" t="s">
        <v>94</v>
      </c>
    </row>
    <row r="18" spans="1:9" ht="36.75" thickBot="1" x14ac:dyDescent="0.3">
      <c r="A18" s="52">
        <v>216628913</v>
      </c>
      <c r="B18" s="52" t="s">
        <v>97</v>
      </c>
      <c r="C18" s="52">
        <v>41</v>
      </c>
      <c r="D18" s="52">
        <v>42</v>
      </c>
      <c r="E18" s="52">
        <v>83</v>
      </c>
      <c r="F18" s="52">
        <v>48</v>
      </c>
      <c r="G18" s="52">
        <v>124</v>
      </c>
      <c r="H18" s="52">
        <v>62</v>
      </c>
      <c r="I18" s="52" t="s">
        <v>94</v>
      </c>
    </row>
    <row r="19" spans="1:9" ht="48.75" thickBot="1" x14ac:dyDescent="0.3">
      <c r="A19" s="52">
        <v>216628918</v>
      </c>
      <c r="B19" s="52" t="s">
        <v>98</v>
      </c>
      <c r="C19" s="52">
        <v>41</v>
      </c>
      <c r="D19" s="52">
        <v>42</v>
      </c>
      <c r="E19" s="52">
        <v>83</v>
      </c>
      <c r="F19" s="52">
        <v>48</v>
      </c>
      <c r="G19" s="52">
        <v>124</v>
      </c>
      <c r="H19" s="52">
        <v>62</v>
      </c>
      <c r="I19" s="52" t="s">
        <v>94</v>
      </c>
    </row>
    <row r="20" spans="1:9" ht="24.75" thickBot="1" x14ac:dyDescent="0.3">
      <c r="A20" s="52">
        <v>116628919</v>
      </c>
      <c r="B20" s="52" t="s">
        <v>99</v>
      </c>
      <c r="C20" s="52">
        <v>41</v>
      </c>
      <c r="D20" s="52">
        <v>42</v>
      </c>
      <c r="E20" s="52">
        <v>83</v>
      </c>
      <c r="F20" s="52">
        <v>48</v>
      </c>
      <c r="G20" s="52">
        <v>124</v>
      </c>
      <c r="H20" s="52">
        <v>62</v>
      </c>
      <c r="I20" s="52" t="s">
        <v>94</v>
      </c>
    </row>
    <row r="21" spans="1:9" ht="48.75" thickBot="1" x14ac:dyDescent="0.3">
      <c r="A21" s="52">
        <v>116628920</v>
      </c>
      <c r="B21" s="52" t="s">
        <v>100</v>
      </c>
      <c r="C21" s="52">
        <v>41</v>
      </c>
      <c r="D21" s="52">
        <v>42</v>
      </c>
      <c r="E21" s="52">
        <v>83</v>
      </c>
      <c r="F21" s="52">
        <v>48</v>
      </c>
      <c r="G21" s="52">
        <v>124</v>
      </c>
      <c r="H21" s="52">
        <v>62</v>
      </c>
      <c r="I21" s="52" t="s">
        <v>94</v>
      </c>
    </row>
    <row r="22" spans="1:9" ht="36.75" thickBot="1" x14ac:dyDescent="0.3">
      <c r="A22" s="52">
        <v>116628921</v>
      </c>
      <c r="B22" s="52" t="s">
        <v>101</v>
      </c>
      <c r="C22" s="52">
        <v>41</v>
      </c>
      <c r="D22" s="52">
        <v>42</v>
      </c>
      <c r="E22" s="52">
        <v>83</v>
      </c>
      <c r="F22" s="52">
        <v>48</v>
      </c>
      <c r="G22" s="52">
        <v>124</v>
      </c>
      <c r="H22" s="52">
        <v>62</v>
      </c>
      <c r="I22" s="52" t="s">
        <v>94</v>
      </c>
    </row>
    <row r="23" spans="1:9" ht="36.75" thickBot="1" x14ac:dyDescent="0.3">
      <c r="A23" s="52">
        <v>116628923</v>
      </c>
      <c r="B23" s="52" t="s">
        <v>102</v>
      </c>
      <c r="C23" s="52">
        <v>41</v>
      </c>
      <c r="D23" s="52">
        <v>42</v>
      </c>
      <c r="E23" s="52">
        <v>83</v>
      </c>
      <c r="F23" s="52">
        <v>48</v>
      </c>
      <c r="G23" s="52">
        <v>124</v>
      </c>
      <c r="H23" s="52">
        <v>62</v>
      </c>
      <c r="I23" s="52" t="s">
        <v>94</v>
      </c>
    </row>
    <row r="24" spans="1:9" ht="36.75" thickBot="1" x14ac:dyDescent="0.3">
      <c r="A24" s="52">
        <v>216628924</v>
      </c>
      <c r="B24" s="52" t="s">
        <v>103</v>
      </c>
      <c r="C24" s="52">
        <v>41</v>
      </c>
      <c r="D24" s="52">
        <v>42</v>
      </c>
      <c r="E24" s="52">
        <v>83</v>
      </c>
      <c r="F24" s="52">
        <v>48</v>
      </c>
      <c r="G24" s="52">
        <v>124</v>
      </c>
      <c r="H24" s="52">
        <v>62</v>
      </c>
      <c r="I24" s="52" t="s">
        <v>94</v>
      </c>
    </row>
    <row r="25" spans="1:9" ht="24.75" thickBot="1" x14ac:dyDescent="0.3">
      <c r="A25" s="52">
        <v>116628914</v>
      </c>
      <c r="B25" s="52" t="s">
        <v>104</v>
      </c>
      <c r="C25" s="52">
        <v>41</v>
      </c>
      <c r="D25" s="52">
        <v>42</v>
      </c>
      <c r="E25" s="52">
        <v>44</v>
      </c>
      <c r="F25" s="52">
        <v>48</v>
      </c>
      <c r="G25" s="52">
        <v>85</v>
      </c>
      <c r="H25" s="52">
        <v>42.5</v>
      </c>
      <c r="I25" s="52" t="s">
        <v>94</v>
      </c>
    </row>
    <row r="26" spans="1:9" ht="24.75" thickBot="1" x14ac:dyDescent="0.3">
      <c r="A26" s="52">
        <v>116628915</v>
      </c>
      <c r="B26" s="52" t="s">
        <v>105</v>
      </c>
      <c r="C26" s="52">
        <v>41</v>
      </c>
      <c r="D26" s="52">
        <v>42</v>
      </c>
      <c r="E26" s="52">
        <v>44</v>
      </c>
      <c r="F26" s="52">
        <v>48</v>
      </c>
      <c r="G26" s="52">
        <v>85</v>
      </c>
      <c r="H26" s="52">
        <v>42.5</v>
      </c>
      <c r="I26" s="52" t="s">
        <v>94</v>
      </c>
    </row>
    <row r="27" spans="1:9" ht="36.75" thickBot="1" x14ac:dyDescent="0.3">
      <c r="A27" s="52">
        <v>116628916</v>
      </c>
      <c r="B27" s="52" t="s">
        <v>106</v>
      </c>
      <c r="C27" s="52">
        <v>41</v>
      </c>
      <c r="D27" s="52">
        <v>42</v>
      </c>
      <c r="E27" s="52">
        <v>44</v>
      </c>
      <c r="F27" s="52">
        <v>48</v>
      </c>
      <c r="G27" s="52">
        <v>85</v>
      </c>
      <c r="H27" s="52">
        <v>42.5</v>
      </c>
      <c r="I27" s="52" t="s">
        <v>94</v>
      </c>
    </row>
    <row r="28" spans="1:9" ht="36.75" thickBot="1" x14ac:dyDescent="0.3">
      <c r="A28" s="52">
        <v>216628917</v>
      </c>
      <c r="B28" s="52" t="s">
        <v>107</v>
      </c>
      <c r="C28" s="52">
        <v>41</v>
      </c>
      <c r="D28" s="52">
        <v>42</v>
      </c>
      <c r="E28" s="52">
        <v>44</v>
      </c>
      <c r="F28" s="52">
        <v>48</v>
      </c>
      <c r="G28" s="52">
        <v>85</v>
      </c>
      <c r="H28" s="52">
        <v>42.5</v>
      </c>
      <c r="I28" s="52" t="s">
        <v>94</v>
      </c>
    </row>
    <row r="29" spans="1:9" ht="48.75" thickBot="1" x14ac:dyDescent="0.3">
      <c r="A29" s="52">
        <v>116628922</v>
      </c>
      <c r="B29" s="52" t="s">
        <v>108</v>
      </c>
      <c r="C29" s="52">
        <v>41</v>
      </c>
      <c r="D29" s="52">
        <v>42</v>
      </c>
      <c r="E29" s="52">
        <v>44</v>
      </c>
      <c r="F29" s="52">
        <v>48</v>
      </c>
      <c r="G29" s="52">
        <v>85</v>
      </c>
      <c r="H29" s="52">
        <v>42.5</v>
      </c>
      <c r="I29" s="52" t="s">
        <v>94</v>
      </c>
    </row>
  </sheetData>
  <mergeCells count="3">
    <mergeCell ref="A1:Z1"/>
    <mergeCell ref="A6:Z6"/>
    <mergeCell ref="A12:I12"/>
  </mergeCells>
  <pageMargins left="0.7" right="0.7" top="0.75" bottom="0.75" header="0.3" footer="0.3"/>
  <pageSetup paperSize="9" scale="54" fitToHeight="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workbookViewId="0">
      <selection activeCell="I12" sqref="I12"/>
    </sheetView>
  </sheetViews>
  <sheetFormatPr defaultRowHeight="15" x14ac:dyDescent="0.25"/>
  <cols>
    <col min="1" max="1" width="34.42578125" style="15" customWidth="1"/>
    <col min="2" max="2" width="7.85546875" customWidth="1"/>
    <col min="3" max="3" width="8" customWidth="1"/>
    <col min="4" max="4" width="15.28515625" customWidth="1"/>
    <col min="5" max="5" width="7.7109375" customWidth="1"/>
    <col min="6" max="6" width="7" customWidth="1"/>
    <col min="7" max="7" width="16.42578125" customWidth="1"/>
    <col min="8" max="8" width="6.5703125" customWidth="1"/>
    <col min="9" max="9" width="7.28515625" customWidth="1"/>
    <col min="11" max="11" width="12.140625" customWidth="1"/>
  </cols>
  <sheetData>
    <row r="1" spans="1:13" ht="18.75" customHeight="1" x14ac:dyDescent="0.3">
      <c r="A1" s="22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3" ht="36" customHeight="1" x14ac:dyDescent="0.3">
      <c r="A2" s="22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3" ht="18.75" x14ac:dyDescent="0.25">
      <c r="A3" s="1" t="s">
        <v>0</v>
      </c>
      <c r="B3" s="19" t="s">
        <v>28</v>
      </c>
      <c r="C3" s="20"/>
      <c r="D3" s="20"/>
      <c r="E3" s="20"/>
      <c r="F3" s="20"/>
      <c r="G3" s="20" t="s">
        <v>19</v>
      </c>
      <c r="H3" s="20"/>
      <c r="I3" s="20" t="s">
        <v>32</v>
      </c>
      <c r="J3" s="20"/>
      <c r="K3" s="21"/>
    </row>
    <row r="4" spans="1:13" ht="18.75" x14ac:dyDescent="0.25">
      <c r="A4" s="1" t="s">
        <v>2</v>
      </c>
      <c r="B4" s="19">
        <v>9</v>
      </c>
      <c r="C4" s="20"/>
      <c r="D4" s="20"/>
      <c r="E4" s="20"/>
      <c r="F4" s="20"/>
      <c r="G4" s="20"/>
      <c r="H4" s="20"/>
      <c r="I4" s="20"/>
      <c r="J4" s="20"/>
      <c r="K4" s="21"/>
    </row>
    <row r="5" spans="1:13" ht="18.75" x14ac:dyDescent="0.25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</row>
    <row r="6" spans="1:13" ht="37.5" x14ac:dyDescent="0.25">
      <c r="A6" s="2" t="s">
        <v>14</v>
      </c>
      <c r="B6" s="4">
        <v>3</v>
      </c>
      <c r="C6" s="4">
        <v>6</v>
      </c>
      <c r="D6" s="4">
        <v>6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f>SUM(B6:J6)</f>
        <v>15</v>
      </c>
    </row>
    <row r="7" spans="1:13" ht="18.75" x14ac:dyDescent="0.25">
      <c r="A7" s="2" t="s">
        <v>15</v>
      </c>
      <c r="B7" s="3">
        <v>8</v>
      </c>
      <c r="C7" s="3">
        <v>7</v>
      </c>
      <c r="D7" s="3">
        <v>6</v>
      </c>
      <c r="E7" s="3">
        <v>5</v>
      </c>
      <c r="F7" s="3">
        <v>4</v>
      </c>
      <c r="G7" s="3">
        <v>3</v>
      </c>
      <c r="H7" s="3">
        <v>2</v>
      </c>
      <c r="I7" s="3">
        <v>1</v>
      </c>
      <c r="J7" s="3">
        <v>0</v>
      </c>
      <c r="K7" s="3"/>
    </row>
    <row r="8" spans="1:13" ht="19.5" thickBot="1" x14ac:dyDescent="0.3">
      <c r="A8" s="2" t="s">
        <v>16</v>
      </c>
      <c r="B8" s="4">
        <f>(B6*B7)</f>
        <v>24</v>
      </c>
      <c r="C8" s="5">
        <f t="shared" ref="C8:J8" si="0">(C6*C7)</f>
        <v>42</v>
      </c>
      <c r="D8" s="5">
        <f t="shared" si="0"/>
        <v>36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  <c r="I8" s="4">
        <f t="shared" si="0"/>
        <v>0</v>
      </c>
      <c r="J8" s="4">
        <f t="shared" si="0"/>
        <v>0</v>
      </c>
      <c r="K8" s="4">
        <f>SUM(B8:J8)</f>
        <v>102</v>
      </c>
    </row>
    <row r="9" spans="1:13" ht="19.5" thickBot="1" x14ac:dyDescent="0.35">
      <c r="A9" s="6"/>
      <c r="B9" s="7" t="s">
        <v>17</v>
      </c>
      <c r="C9" s="8" t="s">
        <v>18</v>
      </c>
      <c r="D9" s="9"/>
      <c r="E9" s="10"/>
      <c r="F9" s="10"/>
      <c r="G9" s="10"/>
      <c r="H9" s="10"/>
      <c r="I9" s="10"/>
      <c r="J9" s="10"/>
      <c r="K9" s="11"/>
      <c r="M9">
        <f>Hindi!$B$6</f>
        <v>1</v>
      </c>
    </row>
    <row r="10" spans="1:13" ht="19.5" thickBot="1" x14ac:dyDescent="0.35">
      <c r="A10" s="12"/>
      <c r="B10" s="13"/>
      <c r="C10" s="18">
        <f>(K8*100/(K6*8))</f>
        <v>85</v>
      </c>
      <c r="D10" s="13"/>
      <c r="E10" s="7"/>
      <c r="F10" s="14"/>
      <c r="G10" s="14"/>
      <c r="H10" s="14"/>
      <c r="I10" s="14"/>
      <c r="J10" s="14"/>
      <c r="K10" s="14"/>
    </row>
    <row r="11" spans="1:13" ht="18.75" x14ac:dyDescent="0.25">
      <c r="D11" s="16"/>
      <c r="G11" s="16"/>
    </row>
    <row r="12" spans="1:13" ht="18.75" x14ac:dyDescent="0.25">
      <c r="D12" s="16"/>
    </row>
    <row r="13" spans="1:13" ht="18.75" x14ac:dyDescent="0.25">
      <c r="D13" s="16"/>
    </row>
    <row r="14" spans="1:13" ht="18.75" x14ac:dyDescent="0.25">
      <c r="D14" s="16"/>
    </row>
    <row r="15" spans="1:13" ht="18.75" x14ac:dyDescent="0.25">
      <c r="D15" s="16"/>
    </row>
    <row r="16" spans="1:13" ht="18.75" x14ac:dyDescent="0.25">
      <c r="A16" s="17"/>
    </row>
  </sheetData>
  <sheetProtection selectLockedCells="1" selectUnlockedCells="1"/>
  <mergeCells count="6">
    <mergeCell ref="I3:K3"/>
    <mergeCell ref="A1:K1"/>
    <mergeCell ref="A2:K2"/>
    <mergeCell ref="B4:K4"/>
    <mergeCell ref="B3:F3"/>
    <mergeCell ref="G3:H3"/>
  </mergeCells>
  <pageMargins left="0.7" right="0.7" top="0.75" bottom="0.75" header="0.3" footer="0.3"/>
  <pageSetup scale="82" fitToHeight="0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workbookViewId="0">
      <selection activeCell="H17" sqref="H17"/>
    </sheetView>
  </sheetViews>
  <sheetFormatPr defaultRowHeight="15" x14ac:dyDescent="0.25"/>
  <cols>
    <col min="1" max="1" width="34.42578125" style="15" customWidth="1"/>
    <col min="2" max="2" width="7.85546875" customWidth="1"/>
    <col min="3" max="3" width="8" customWidth="1"/>
    <col min="4" max="4" width="15.28515625" customWidth="1"/>
    <col min="5" max="5" width="7.7109375" customWidth="1"/>
    <col min="6" max="6" width="7" customWidth="1"/>
    <col min="7" max="7" width="16.42578125" customWidth="1"/>
    <col min="8" max="8" width="6.5703125" customWidth="1"/>
    <col min="9" max="9" width="7.28515625" customWidth="1"/>
    <col min="11" max="11" width="12.140625" customWidth="1"/>
  </cols>
  <sheetData>
    <row r="1" spans="1:11" ht="18.75" customHeight="1" x14ac:dyDescent="0.3">
      <c r="A1" s="22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ht="36" customHeight="1" x14ac:dyDescent="0.3">
      <c r="A2" s="22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ht="18.75" x14ac:dyDescent="0.25">
      <c r="A3" s="19" t="s">
        <v>33</v>
      </c>
      <c r="B3" s="20"/>
      <c r="C3" s="20"/>
      <c r="D3" s="20"/>
      <c r="E3" s="20"/>
      <c r="F3" s="20"/>
      <c r="G3" s="20"/>
      <c r="H3" s="20"/>
      <c r="I3" s="20"/>
      <c r="J3" s="20"/>
      <c r="K3" s="21"/>
    </row>
    <row r="4" spans="1:11" ht="18.75" x14ac:dyDescent="0.25">
      <c r="A4" s="1" t="s">
        <v>2</v>
      </c>
      <c r="B4" s="19">
        <v>9</v>
      </c>
      <c r="C4" s="20"/>
      <c r="D4" s="20"/>
      <c r="E4" s="20"/>
      <c r="F4" s="20"/>
      <c r="G4" s="20"/>
      <c r="H4" s="20"/>
      <c r="I4" s="20"/>
      <c r="J4" s="20"/>
      <c r="K4" s="21"/>
    </row>
    <row r="5" spans="1:11" ht="18.75" x14ac:dyDescent="0.25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</row>
    <row r="6" spans="1:11" ht="37.5" x14ac:dyDescent="0.25">
      <c r="A6" s="2" t="s">
        <v>14</v>
      </c>
      <c r="B6" s="4">
        <f>English!$B$6+Maths!$B$6+Hindi!$B$6+Chemistry!$B$6+Physics!$B$6+CS!$B$6+Biology!$B$6</f>
        <v>7</v>
      </c>
      <c r="C6" s="4">
        <f>English!$C$6+Maths!$C$6+Hindi!$C$6+Chemistry!$C$6+Physics!$C$6+CS!$C$6+Biology!$C$6</f>
        <v>15</v>
      </c>
      <c r="D6" s="4">
        <f>English!$D$6+Maths!$D$6+Hindi!$D$6+Chemistry!$D$6+Physics!$D$6+CS!$D$6+Biology!$D$6</f>
        <v>22</v>
      </c>
      <c r="E6" s="4">
        <f>English!$E$6+Maths!$E$6+Hindi!$E$6+Chemistry!$E$6+Physics!$E$6+CS!$E$6+Biology!$E$6</f>
        <v>14</v>
      </c>
      <c r="F6" s="4">
        <f>English!$F$6+Maths!$F$6+Hindi!$F$6+Chemistry!$F$6+Physics!$F$6+CS!$F$6+Biology!$F$6</f>
        <v>8</v>
      </c>
      <c r="G6" s="4">
        <f>English!$G$6+Maths!$G$6+Hindi!$G$6+Chemistry!$G$6+Physics!$G$6+CS!$G$6+Biology!$G$6</f>
        <v>7</v>
      </c>
      <c r="H6" s="4">
        <f>English!$H$6+Maths!$H$6+Hindi!$H$6+Chemistry!$H$6+Physics!$H$6+CS!$H$6+Biology!$H$6</f>
        <v>2</v>
      </c>
      <c r="I6" s="4">
        <f>English!$I$6+Maths!$I$6+Hindi!$I$6+Chemistry!$I$6+Physics!$I$6+CS!$I$6+Biology!$I$6</f>
        <v>0</v>
      </c>
      <c r="J6" s="4">
        <f>English!$J$6+Maths!$J$6+Hindi!$J$6+Chemistry!$J$6+Physics!$J$6+CS!$J$6+Biology!$J$6</f>
        <v>0</v>
      </c>
      <c r="K6" s="4">
        <f>SUM(B6:J6)</f>
        <v>75</v>
      </c>
    </row>
    <row r="7" spans="1:11" ht="18.75" x14ac:dyDescent="0.25">
      <c r="A7" s="2" t="s">
        <v>15</v>
      </c>
      <c r="B7" s="3">
        <v>8</v>
      </c>
      <c r="C7" s="3">
        <v>7</v>
      </c>
      <c r="D7" s="3">
        <v>6</v>
      </c>
      <c r="E7" s="3">
        <v>5</v>
      </c>
      <c r="F7" s="3">
        <v>4</v>
      </c>
      <c r="G7" s="3">
        <v>3</v>
      </c>
      <c r="H7" s="3">
        <v>2</v>
      </c>
      <c r="I7" s="3">
        <v>1</v>
      </c>
      <c r="J7" s="3">
        <v>0</v>
      </c>
      <c r="K7" s="3"/>
    </row>
    <row r="8" spans="1:11" ht="19.5" thickBot="1" x14ac:dyDescent="0.3">
      <c r="A8" s="2" t="s">
        <v>16</v>
      </c>
      <c r="B8" s="4">
        <f>(B6*B7)</f>
        <v>56</v>
      </c>
      <c r="C8" s="5">
        <f t="shared" ref="C8:J8" si="0">(C6*C7)</f>
        <v>105</v>
      </c>
      <c r="D8" s="5">
        <f t="shared" si="0"/>
        <v>132</v>
      </c>
      <c r="E8" s="4">
        <f t="shared" si="0"/>
        <v>70</v>
      </c>
      <c r="F8" s="4">
        <f t="shared" si="0"/>
        <v>32</v>
      </c>
      <c r="G8" s="4">
        <f t="shared" si="0"/>
        <v>21</v>
      </c>
      <c r="H8" s="4">
        <f t="shared" si="0"/>
        <v>4</v>
      </c>
      <c r="I8" s="4">
        <f t="shared" si="0"/>
        <v>0</v>
      </c>
      <c r="J8" s="4">
        <f t="shared" si="0"/>
        <v>0</v>
      </c>
      <c r="K8" s="4">
        <f>SUM(B8:J8)</f>
        <v>420</v>
      </c>
    </row>
    <row r="9" spans="1:11" ht="19.5" thickBot="1" x14ac:dyDescent="0.35">
      <c r="A9" s="6"/>
      <c r="B9" s="7" t="s">
        <v>17</v>
      </c>
      <c r="C9" s="8" t="s">
        <v>18</v>
      </c>
      <c r="D9" s="9"/>
      <c r="E9" s="10"/>
      <c r="F9" s="10"/>
      <c r="G9" s="10"/>
      <c r="H9" s="10"/>
      <c r="I9" s="10"/>
      <c r="J9" s="10"/>
      <c r="K9" s="11"/>
    </row>
    <row r="10" spans="1:11" ht="19.5" thickBot="1" x14ac:dyDescent="0.35">
      <c r="A10" s="12"/>
      <c r="B10" s="13"/>
      <c r="C10" s="18">
        <f>(K8*100/(K6*8))</f>
        <v>70</v>
      </c>
      <c r="D10" s="13"/>
      <c r="E10" s="7"/>
      <c r="F10" s="14"/>
      <c r="G10" s="14"/>
      <c r="H10" s="14"/>
      <c r="I10" s="14"/>
      <c r="J10" s="14"/>
      <c r="K10" s="14"/>
    </row>
    <row r="11" spans="1:11" ht="18.75" x14ac:dyDescent="0.25">
      <c r="D11" s="16"/>
      <c r="G11" s="16"/>
    </row>
    <row r="12" spans="1:11" ht="18.75" x14ac:dyDescent="0.25">
      <c r="D12" s="16"/>
    </row>
    <row r="13" spans="1:11" ht="18.75" x14ac:dyDescent="0.25">
      <c r="D13" s="16"/>
    </row>
    <row r="14" spans="1:11" ht="18.75" x14ac:dyDescent="0.25">
      <c r="D14" s="16"/>
    </row>
    <row r="15" spans="1:11" ht="18.75" x14ac:dyDescent="0.25">
      <c r="D15" s="16"/>
    </row>
    <row r="16" spans="1:11" ht="18.75" x14ac:dyDescent="0.25">
      <c r="A16" s="17"/>
    </row>
  </sheetData>
  <sheetProtection selectLockedCells="1" selectUnlockedCells="1"/>
  <mergeCells count="4">
    <mergeCell ref="B4:K4"/>
    <mergeCell ref="A3:K3"/>
    <mergeCell ref="A1:K1"/>
    <mergeCell ref="A2:K2"/>
  </mergeCells>
  <pageMargins left="0.7" right="0.7" top="0.75" bottom="0.75" header="0.3" footer="0.3"/>
  <pageSetup scale="82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"/>
  <sheetViews>
    <sheetView topLeftCell="B1" workbookViewId="0">
      <selection activeCell="U3" sqref="U3"/>
    </sheetView>
  </sheetViews>
  <sheetFormatPr defaultRowHeight="15" x14ac:dyDescent="0.25"/>
  <cols>
    <col min="2" max="2" width="29.28515625" bestFit="1" customWidth="1"/>
    <col min="3" max="3" width="7.85546875" customWidth="1"/>
    <col min="19" max="19" width="14.7109375" customWidth="1"/>
    <col min="20" max="20" width="14.140625" customWidth="1"/>
  </cols>
  <sheetData>
    <row r="1" spans="1:20" x14ac:dyDescent="0.25">
      <c r="C1" s="41" t="s">
        <v>36</v>
      </c>
      <c r="D1" s="41"/>
      <c r="E1" s="42" t="s">
        <v>37</v>
      </c>
      <c r="F1" s="42"/>
      <c r="G1" s="39" t="s">
        <v>38</v>
      </c>
      <c r="H1" s="39"/>
      <c r="I1" s="43" t="s">
        <v>39</v>
      </c>
      <c r="J1" s="43"/>
      <c r="K1" s="44" t="s">
        <v>40</v>
      </c>
      <c r="L1" s="44"/>
      <c r="M1" s="45" t="s">
        <v>41</v>
      </c>
      <c r="N1" s="45"/>
      <c r="O1" s="46" t="s">
        <v>42</v>
      </c>
      <c r="P1" s="46"/>
      <c r="Q1" s="42" t="s">
        <v>43</v>
      </c>
      <c r="R1" s="42"/>
      <c r="S1" s="48" t="s">
        <v>60</v>
      </c>
      <c r="T1" s="48" t="s">
        <v>61</v>
      </c>
    </row>
    <row r="2" spans="1:20" x14ac:dyDescent="0.25">
      <c r="A2" s="25" t="s">
        <v>34</v>
      </c>
      <c r="B2" s="25" t="s">
        <v>35</v>
      </c>
      <c r="C2" s="25" t="s">
        <v>59</v>
      </c>
      <c r="D2" s="26" t="s">
        <v>3</v>
      </c>
      <c r="E2" s="25" t="s">
        <v>59</v>
      </c>
      <c r="F2" s="26" t="s">
        <v>3</v>
      </c>
      <c r="G2" s="25" t="s">
        <v>59</v>
      </c>
      <c r="H2" s="26" t="s">
        <v>3</v>
      </c>
      <c r="I2" s="25" t="s">
        <v>59</v>
      </c>
      <c r="J2" s="26" t="s">
        <v>3</v>
      </c>
      <c r="K2" s="25" t="s">
        <v>59</v>
      </c>
      <c r="L2" s="26" t="s">
        <v>3</v>
      </c>
      <c r="M2" s="25" t="s">
        <v>59</v>
      </c>
      <c r="N2" s="26" t="s">
        <v>3</v>
      </c>
      <c r="O2" s="25" t="s">
        <v>59</v>
      </c>
      <c r="P2" s="26" t="s">
        <v>3</v>
      </c>
      <c r="Q2" s="25" t="s">
        <v>59</v>
      </c>
      <c r="R2" s="26" t="s">
        <v>3</v>
      </c>
      <c r="S2" s="48"/>
      <c r="T2" s="48"/>
    </row>
    <row r="3" spans="1:20" x14ac:dyDescent="0.25">
      <c r="A3" s="27">
        <v>16628922</v>
      </c>
      <c r="B3" s="28" t="s">
        <v>44</v>
      </c>
      <c r="C3" s="38">
        <v>97</v>
      </c>
      <c r="D3" s="40" t="s">
        <v>4</v>
      </c>
      <c r="E3" s="40">
        <v>92</v>
      </c>
      <c r="F3" s="40" t="s">
        <v>5</v>
      </c>
      <c r="G3" s="40">
        <v>0</v>
      </c>
      <c r="H3" s="40">
        <v>0</v>
      </c>
      <c r="I3" s="40">
        <v>94</v>
      </c>
      <c r="J3" s="40" t="s">
        <v>4</v>
      </c>
      <c r="K3" s="40">
        <v>94</v>
      </c>
      <c r="L3" s="40" t="s">
        <v>4</v>
      </c>
      <c r="M3" s="40">
        <v>93</v>
      </c>
      <c r="N3" s="40" t="s">
        <v>5</v>
      </c>
      <c r="O3" s="40">
        <v>0</v>
      </c>
      <c r="P3" s="40">
        <v>0</v>
      </c>
      <c r="Q3" s="40">
        <v>97</v>
      </c>
      <c r="R3" s="40" t="s">
        <v>4</v>
      </c>
      <c r="S3" s="49">
        <f>C3+E3+G3+I3+K3+M3+O3</f>
        <v>470</v>
      </c>
      <c r="T3" s="49">
        <f>S3/5</f>
        <v>94</v>
      </c>
    </row>
    <row r="4" spans="1:20" x14ac:dyDescent="0.25">
      <c r="A4" s="29">
        <v>16628913</v>
      </c>
      <c r="B4" s="30" t="s">
        <v>45</v>
      </c>
      <c r="C4" s="38">
        <v>96</v>
      </c>
      <c r="D4" s="40" t="s">
        <v>4</v>
      </c>
      <c r="E4" s="40">
        <v>88</v>
      </c>
      <c r="F4" s="40" t="s">
        <v>5</v>
      </c>
      <c r="G4" s="40">
        <v>0</v>
      </c>
      <c r="H4" s="40">
        <v>0</v>
      </c>
      <c r="I4" s="40">
        <v>90</v>
      </c>
      <c r="J4" s="40" t="s">
        <v>5</v>
      </c>
      <c r="K4" s="40">
        <v>93</v>
      </c>
      <c r="L4" s="40" t="s">
        <v>5</v>
      </c>
      <c r="M4" s="40">
        <v>0</v>
      </c>
      <c r="N4" s="40">
        <v>0</v>
      </c>
      <c r="O4" s="40">
        <v>92</v>
      </c>
      <c r="P4" s="40" t="s">
        <v>6</v>
      </c>
      <c r="Q4" s="40">
        <v>97</v>
      </c>
      <c r="R4" s="40" t="s">
        <v>4</v>
      </c>
      <c r="S4" s="49">
        <f t="shared" ref="S4:S17" si="0">C4+E4+G4+I4+K4+M4+O4</f>
        <v>459</v>
      </c>
      <c r="T4" s="49">
        <f t="shared" ref="T4:T17" si="1">S4/5</f>
        <v>91.8</v>
      </c>
    </row>
    <row r="5" spans="1:20" x14ac:dyDescent="0.25">
      <c r="A5" s="31">
        <v>16628911</v>
      </c>
      <c r="B5" s="32" t="s">
        <v>46</v>
      </c>
      <c r="C5" s="38">
        <v>94</v>
      </c>
      <c r="D5" s="40" t="s">
        <v>5</v>
      </c>
      <c r="E5" s="40">
        <v>0</v>
      </c>
      <c r="F5" s="40">
        <v>0</v>
      </c>
      <c r="G5" s="40">
        <v>94</v>
      </c>
      <c r="H5" s="40" t="s">
        <v>4</v>
      </c>
      <c r="I5" s="40">
        <v>88</v>
      </c>
      <c r="J5" s="40" t="s">
        <v>5</v>
      </c>
      <c r="K5" s="40">
        <v>88</v>
      </c>
      <c r="L5" s="40" t="s">
        <v>6</v>
      </c>
      <c r="M5" s="40">
        <v>92</v>
      </c>
      <c r="N5" s="40" t="s">
        <v>5</v>
      </c>
      <c r="O5" s="40">
        <v>0</v>
      </c>
      <c r="P5" s="40">
        <v>0</v>
      </c>
      <c r="Q5" s="40">
        <v>94</v>
      </c>
      <c r="R5" s="40" t="s">
        <v>4</v>
      </c>
      <c r="S5" s="49">
        <f t="shared" si="0"/>
        <v>456</v>
      </c>
      <c r="T5" s="49">
        <f t="shared" si="1"/>
        <v>91.2</v>
      </c>
    </row>
    <row r="6" spans="1:20" x14ac:dyDescent="0.25">
      <c r="A6" s="33">
        <v>16628924</v>
      </c>
      <c r="B6" s="34" t="s">
        <v>47</v>
      </c>
      <c r="C6" s="38">
        <v>95</v>
      </c>
      <c r="D6" s="40" t="s">
        <v>4</v>
      </c>
      <c r="E6" s="40">
        <v>91</v>
      </c>
      <c r="F6" s="40" t="s">
        <v>5</v>
      </c>
      <c r="G6" s="40">
        <v>0</v>
      </c>
      <c r="H6" s="40">
        <v>0</v>
      </c>
      <c r="I6" s="40">
        <v>88</v>
      </c>
      <c r="J6" s="40" t="s">
        <v>5</v>
      </c>
      <c r="K6" s="40">
        <v>86</v>
      </c>
      <c r="L6" s="40" t="s">
        <v>6</v>
      </c>
      <c r="M6" s="40">
        <v>0</v>
      </c>
      <c r="N6" s="40">
        <v>0</v>
      </c>
      <c r="O6" s="40">
        <v>92</v>
      </c>
      <c r="P6" s="40" t="s">
        <v>6</v>
      </c>
      <c r="Q6" s="40">
        <v>92</v>
      </c>
      <c r="R6" s="40" t="s">
        <v>5</v>
      </c>
      <c r="S6" s="49">
        <f t="shared" si="0"/>
        <v>452</v>
      </c>
      <c r="T6" s="49">
        <f t="shared" si="1"/>
        <v>90.4</v>
      </c>
    </row>
    <row r="7" spans="1:20" x14ac:dyDescent="0.25">
      <c r="A7" s="35">
        <v>16628912</v>
      </c>
      <c r="B7" s="36" t="s">
        <v>48</v>
      </c>
      <c r="C7" s="38">
        <v>95</v>
      </c>
      <c r="D7" s="40" t="s">
        <v>4</v>
      </c>
      <c r="E7" s="40">
        <v>0</v>
      </c>
      <c r="F7" s="40">
        <v>0</v>
      </c>
      <c r="G7" s="40">
        <v>90</v>
      </c>
      <c r="H7" s="40" t="s">
        <v>5</v>
      </c>
      <c r="I7" s="40">
        <v>87</v>
      </c>
      <c r="J7" s="40" t="s">
        <v>6</v>
      </c>
      <c r="K7" s="40">
        <v>83</v>
      </c>
      <c r="L7" s="40" t="s">
        <v>6</v>
      </c>
      <c r="M7" s="40">
        <v>83</v>
      </c>
      <c r="N7" s="40" t="s">
        <v>7</v>
      </c>
      <c r="O7" s="40">
        <v>0</v>
      </c>
      <c r="P7" s="40">
        <v>0</v>
      </c>
      <c r="Q7" s="40">
        <v>91</v>
      </c>
      <c r="R7" s="40" t="s">
        <v>5</v>
      </c>
      <c r="S7" s="49">
        <f t="shared" si="0"/>
        <v>438</v>
      </c>
      <c r="T7" s="49">
        <f t="shared" si="1"/>
        <v>87.6</v>
      </c>
    </row>
    <row r="8" spans="1:20" x14ac:dyDescent="0.25">
      <c r="A8" s="37">
        <v>16628916</v>
      </c>
      <c r="B8" s="38" t="s">
        <v>49</v>
      </c>
      <c r="C8" s="38">
        <v>94</v>
      </c>
      <c r="D8" s="40" t="s">
        <v>5</v>
      </c>
      <c r="E8" s="40">
        <v>88</v>
      </c>
      <c r="F8" s="40" t="s">
        <v>5</v>
      </c>
      <c r="G8" s="40">
        <v>0</v>
      </c>
      <c r="H8" s="40">
        <v>0</v>
      </c>
      <c r="I8" s="40">
        <v>83</v>
      </c>
      <c r="J8" s="40" t="s">
        <v>6</v>
      </c>
      <c r="K8" s="40">
        <v>83</v>
      </c>
      <c r="L8" s="40" t="s">
        <v>6</v>
      </c>
      <c r="M8" s="40">
        <v>83</v>
      </c>
      <c r="N8" s="40" t="s">
        <v>7</v>
      </c>
      <c r="O8" s="40">
        <v>0</v>
      </c>
      <c r="P8" s="40">
        <v>0</v>
      </c>
      <c r="Q8" s="40">
        <v>91</v>
      </c>
      <c r="R8" s="40" t="s">
        <v>5</v>
      </c>
      <c r="S8" s="49">
        <f t="shared" si="0"/>
        <v>431</v>
      </c>
      <c r="T8" s="49">
        <f t="shared" si="1"/>
        <v>86.2</v>
      </c>
    </row>
    <row r="9" spans="1:20" x14ac:dyDescent="0.25">
      <c r="A9" s="37">
        <v>16628910</v>
      </c>
      <c r="B9" s="38" t="s">
        <v>50</v>
      </c>
      <c r="C9" s="38">
        <v>92</v>
      </c>
      <c r="D9" s="40" t="s">
        <v>5</v>
      </c>
      <c r="E9" s="40">
        <v>84</v>
      </c>
      <c r="F9" s="40" t="s">
        <v>6</v>
      </c>
      <c r="G9" s="40">
        <v>0</v>
      </c>
      <c r="H9" s="40">
        <v>0</v>
      </c>
      <c r="I9" s="40">
        <v>82</v>
      </c>
      <c r="J9" s="40" t="s">
        <v>7</v>
      </c>
      <c r="K9" s="40">
        <v>77</v>
      </c>
      <c r="L9" s="40" t="s">
        <v>8</v>
      </c>
      <c r="M9" s="40">
        <v>0</v>
      </c>
      <c r="N9" s="40">
        <v>0</v>
      </c>
      <c r="O9" s="40">
        <v>91</v>
      </c>
      <c r="P9" s="40" t="s">
        <v>6</v>
      </c>
      <c r="Q9" s="40">
        <v>89</v>
      </c>
      <c r="R9" s="40" t="s">
        <v>5</v>
      </c>
      <c r="S9" s="49">
        <f t="shared" si="0"/>
        <v>426</v>
      </c>
      <c r="T9" s="49">
        <f t="shared" si="1"/>
        <v>85.2</v>
      </c>
    </row>
    <row r="10" spans="1:20" x14ac:dyDescent="0.25">
      <c r="A10" s="37">
        <v>16628917</v>
      </c>
      <c r="B10" s="38" t="s">
        <v>51</v>
      </c>
      <c r="C10" s="38">
        <v>94</v>
      </c>
      <c r="D10" s="40" t="s">
        <v>5</v>
      </c>
      <c r="E10" s="40">
        <v>86</v>
      </c>
      <c r="F10" s="40" t="s">
        <v>6</v>
      </c>
      <c r="G10" s="40">
        <v>0</v>
      </c>
      <c r="H10" s="40">
        <v>0</v>
      </c>
      <c r="I10" s="40">
        <v>82</v>
      </c>
      <c r="J10" s="40" t="s">
        <v>7</v>
      </c>
      <c r="K10" s="40">
        <v>83</v>
      </c>
      <c r="L10" s="40" t="s">
        <v>6</v>
      </c>
      <c r="M10" s="40">
        <v>82</v>
      </c>
      <c r="N10" s="40" t="s">
        <v>7</v>
      </c>
      <c r="O10" s="40">
        <v>0</v>
      </c>
      <c r="P10" s="40">
        <v>0</v>
      </c>
      <c r="Q10" s="40">
        <v>90</v>
      </c>
      <c r="R10" s="40" t="s">
        <v>5</v>
      </c>
      <c r="S10" s="49">
        <f t="shared" si="0"/>
        <v>427</v>
      </c>
      <c r="T10" s="49">
        <f t="shared" si="1"/>
        <v>85.4</v>
      </c>
    </row>
    <row r="11" spans="1:20" x14ac:dyDescent="0.25">
      <c r="A11" s="37">
        <v>16628923</v>
      </c>
      <c r="B11" s="38" t="s">
        <v>52</v>
      </c>
      <c r="C11" s="38">
        <v>91</v>
      </c>
      <c r="D11" s="40" t="s">
        <v>6</v>
      </c>
      <c r="E11" s="40">
        <v>83</v>
      </c>
      <c r="F11" s="40" t="s">
        <v>6</v>
      </c>
      <c r="G11" s="40">
        <v>0</v>
      </c>
      <c r="H11" s="40">
        <v>0</v>
      </c>
      <c r="I11" s="40">
        <v>81</v>
      </c>
      <c r="J11" s="40" t="s">
        <v>7</v>
      </c>
      <c r="K11" s="40">
        <v>78</v>
      </c>
      <c r="L11" s="40" t="s">
        <v>8</v>
      </c>
      <c r="M11" s="40">
        <v>0</v>
      </c>
      <c r="N11" s="40">
        <v>0</v>
      </c>
      <c r="O11" s="40">
        <v>92</v>
      </c>
      <c r="P11" s="40" t="s">
        <v>6</v>
      </c>
      <c r="Q11" s="40">
        <v>89</v>
      </c>
      <c r="R11" s="40" t="s">
        <v>5</v>
      </c>
      <c r="S11" s="49">
        <f t="shared" si="0"/>
        <v>425</v>
      </c>
      <c r="T11" s="49">
        <f t="shared" si="1"/>
        <v>85</v>
      </c>
    </row>
    <row r="12" spans="1:20" x14ac:dyDescent="0.25">
      <c r="A12" s="37">
        <v>16628919</v>
      </c>
      <c r="B12" s="38" t="s">
        <v>53</v>
      </c>
      <c r="C12" s="38">
        <v>90</v>
      </c>
      <c r="D12" s="40" t="s">
        <v>6</v>
      </c>
      <c r="E12" s="40">
        <v>80</v>
      </c>
      <c r="F12" s="40" t="s">
        <v>6</v>
      </c>
      <c r="G12" s="40">
        <v>0</v>
      </c>
      <c r="H12" s="40">
        <v>0</v>
      </c>
      <c r="I12" s="40">
        <v>79</v>
      </c>
      <c r="J12" s="40" t="s">
        <v>7</v>
      </c>
      <c r="K12" s="40">
        <v>80</v>
      </c>
      <c r="L12" s="40" t="s">
        <v>7</v>
      </c>
      <c r="M12" s="40">
        <v>0</v>
      </c>
      <c r="N12" s="40">
        <v>0</v>
      </c>
      <c r="O12" s="40">
        <v>92</v>
      </c>
      <c r="P12" s="40" t="s">
        <v>6</v>
      </c>
      <c r="Q12" s="40">
        <v>88</v>
      </c>
      <c r="R12" s="40" t="s">
        <v>6</v>
      </c>
      <c r="S12" s="49">
        <f t="shared" si="0"/>
        <v>421</v>
      </c>
      <c r="T12" s="49">
        <f t="shared" si="1"/>
        <v>84.2</v>
      </c>
    </row>
    <row r="13" spans="1:20" x14ac:dyDescent="0.25">
      <c r="A13" s="37">
        <v>16628915</v>
      </c>
      <c r="B13" s="38" t="s">
        <v>54</v>
      </c>
      <c r="C13" s="47">
        <v>88</v>
      </c>
      <c r="D13" s="40" t="s">
        <v>6</v>
      </c>
      <c r="E13" s="40">
        <v>79</v>
      </c>
      <c r="F13" s="40" t="s">
        <v>7</v>
      </c>
      <c r="G13" s="40">
        <v>0</v>
      </c>
      <c r="H13" s="40">
        <v>0</v>
      </c>
      <c r="I13" s="40">
        <v>76</v>
      </c>
      <c r="J13" s="40" t="s">
        <v>8</v>
      </c>
      <c r="K13" s="40">
        <v>79</v>
      </c>
      <c r="L13" s="40" t="s">
        <v>7</v>
      </c>
      <c r="M13" s="40">
        <v>81</v>
      </c>
      <c r="N13" s="40" t="s">
        <v>8</v>
      </c>
      <c r="O13" s="40">
        <v>0</v>
      </c>
      <c r="P13" s="40">
        <v>0</v>
      </c>
      <c r="Q13" s="40">
        <v>87</v>
      </c>
      <c r="R13" s="40" t="s">
        <v>6</v>
      </c>
      <c r="S13" s="49">
        <f t="shared" si="0"/>
        <v>403</v>
      </c>
      <c r="T13" s="49">
        <f t="shared" si="1"/>
        <v>80.599999999999994</v>
      </c>
    </row>
    <row r="14" spans="1:20" x14ac:dyDescent="0.25">
      <c r="A14" s="37">
        <v>16628921</v>
      </c>
      <c r="B14" s="38" t="s">
        <v>55</v>
      </c>
      <c r="C14" s="38">
        <v>88</v>
      </c>
      <c r="D14" s="40" t="s">
        <v>6</v>
      </c>
      <c r="E14" s="40">
        <v>79</v>
      </c>
      <c r="F14" s="40" t="s">
        <v>7</v>
      </c>
      <c r="G14" s="40">
        <v>0</v>
      </c>
      <c r="H14" s="40">
        <v>0</v>
      </c>
      <c r="I14" s="40">
        <v>76</v>
      </c>
      <c r="J14" s="40" t="s">
        <v>8</v>
      </c>
      <c r="K14" s="40">
        <v>71</v>
      </c>
      <c r="L14" s="40" t="s">
        <v>9</v>
      </c>
      <c r="M14" s="40">
        <v>0</v>
      </c>
      <c r="N14" s="40">
        <v>0</v>
      </c>
      <c r="O14" s="40">
        <v>80</v>
      </c>
      <c r="P14" s="40" t="s">
        <v>9</v>
      </c>
      <c r="Q14" s="40">
        <v>87</v>
      </c>
      <c r="R14" s="40" t="s">
        <v>6</v>
      </c>
      <c r="S14" s="49">
        <f t="shared" si="0"/>
        <v>394</v>
      </c>
      <c r="T14" s="49">
        <f t="shared" si="1"/>
        <v>78.8</v>
      </c>
    </row>
    <row r="15" spans="1:20" x14ac:dyDescent="0.25">
      <c r="A15" s="37">
        <v>16628920</v>
      </c>
      <c r="B15" s="38" t="s">
        <v>56</v>
      </c>
      <c r="C15" s="38">
        <v>87</v>
      </c>
      <c r="D15" s="40" t="s">
        <v>6</v>
      </c>
      <c r="E15" s="40">
        <v>80</v>
      </c>
      <c r="F15" s="40" t="s">
        <v>6</v>
      </c>
      <c r="G15" s="40">
        <v>0</v>
      </c>
      <c r="H15" s="40">
        <v>0</v>
      </c>
      <c r="I15" s="40">
        <v>78</v>
      </c>
      <c r="J15" s="40" t="s">
        <v>7</v>
      </c>
      <c r="K15" s="40">
        <v>70</v>
      </c>
      <c r="L15" s="40" t="s">
        <v>9</v>
      </c>
      <c r="M15" s="40">
        <v>0</v>
      </c>
      <c r="N15" s="40">
        <v>0</v>
      </c>
      <c r="O15" s="40">
        <v>77</v>
      </c>
      <c r="P15" s="40" t="s">
        <v>10</v>
      </c>
      <c r="Q15" s="40">
        <v>88</v>
      </c>
      <c r="R15" s="40" t="s">
        <v>6</v>
      </c>
      <c r="S15" s="49">
        <f t="shared" si="0"/>
        <v>392</v>
      </c>
      <c r="T15" s="49">
        <f t="shared" si="1"/>
        <v>78.400000000000006</v>
      </c>
    </row>
    <row r="16" spans="1:20" x14ac:dyDescent="0.25">
      <c r="A16" s="37">
        <v>16628914</v>
      </c>
      <c r="B16" s="38" t="s">
        <v>57</v>
      </c>
      <c r="C16" s="38">
        <v>80</v>
      </c>
      <c r="D16" s="40" t="s">
        <v>8</v>
      </c>
      <c r="E16" s="40">
        <v>77</v>
      </c>
      <c r="F16" s="40" t="s">
        <v>7</v>
      </c>
      <c r="G16" s="40">
        <v>0</v>
      </c>
      <c r="H16" s="40">
        <v>0</v>
      </c>
      <c r="I16" s="40">
        <v>73</v>
      </c>
      <c r="J16" s="40" t="s">
        <v>9</v>
      </c>
      <c r="K16" s="40">
        <v>71</v>
      </c>
      <c r="L16" s="40" t="s">
        <v>9</v>
      </c>
      <c r="M16" s="40">
        <v>78</v>
      </c>
      <c r="N16" s="40" t="s">
        <v>8</v>
      </c>
      <c r="O16" s="40">
        <v>0</v>
      </c>
      <c r="P16" s="40">
        <v>0</v>
      </c>
      <c r="Q16" s="40">
        <v>86</v>
      </c>
      <c r="R16" s="40" t="s">
        <v>6</v>
      </c>
      <c r="S16" s="49">
        <f t="shared" si="0"/>
        <v>379</v>
      </c>
      <c r="T16" s="49">
        <f t="shared" si="1"/>
        <v>75.8</v>
      </c>
    </row>
    <row r="17" spans="1:20" x14ac:dyDescent="0.25">
      <c r="A17" s="37">
        <v>16628918</v>
      </c>
      <c r="B17" s="38" t="s">
        <v>58</v>
      </c>
      <c r="C17" s="38">
        <v>80</v>
      </c>
      <c r="D17" s="40" t="s">
        <v>8</v>
      </c>
      <c r="E17" s="40">
        <v>76</v>
      </c>
      <c r="F17" s="40" t="s">
        <v>7</v>
      </c>
      <c r="G17" s="40">
        <v>0</v>
      </c>
      <c r="H17" s="40">
        <v>0</v>
      </c>
      <c r="I17" s="40">
        <v>68</v>
      </c>
      <c r="J17" s="40" t="s">
        <v>10</v>
      </c>
      <c r="K17" s="40">
        <v>71</v>
      </c>
      <c r="L17" s="40" t="s">
        <v>9</v>
      </c>
      <c r="M17" s="40">
        <v>0</v>
      </c>
      <c r="N17" s="40">
        <v>0</v>
      </c>
      <c r="O17" s="40">
        <v>80</v>
      </c>
      <c r="P17" s="40" t="s">
        <v>9</v>
      </c>
      <c r="Q17" s="40">
        <v>86</v>
      </c>
      <c r="R17" s="40" t="s">
        <v>6</v>
      </c>
      <c r="S17" s="49">
        <f t="shared" si="0"/>
        <v>375</v>
      </c>
      <c r="T17" s="49">
        <f t="shared" si="1"/>
        <v>75</v>
      </c>
    </row>
  </sheetData>
  <mergeCells count="10">
    <mergeCell ref="O1:P1"/>
    <mergeCell ref="Q1:R1"/>
    <mergeCell ref="S1:S2"/>
    <mergeCell ref="T1:T2"/>
    <mergeCell ref="C1:D1"/>
    <mergeCell ref="E1:F1"/>
    <mergeCell ref="G1:H1"/>
    <mergeCell ref="I1:J1"/>
    <mergeCell ref="K1:L1"/>
    <mergeCell ref="M1:N1"/>
  </mergeCells>
  <pageMargins left="0.7" right="0.7" top="0.75" bottom="0.75" header="0.3" footer="0.3"/>
  <pageSetup paperSize="9" scale="62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J6" sqref="J6"/>
    </sheetView>
  </sheetViews>
  <sheetFormatPr defaultRowHeight="15" x14ac:dyDescent="0.25"/>
  <cols>
    <col min="1" max="1" width="34.42578125" style="15" customWidth="1"/>
    <col min="2" max="2" width="7.85546875" customWidth="1"/>
    <col min="3" max="3" width="8" customWidth="1"/>
    <col min="4" max="4" width="15.28515625" customWidth="1"/>
    <col min="5" max="5" width="7.7109375" customWidth="1"/>
    <col min="6" max="6" width="7" customWidth="1"/>
    <col min="7" max="7" width="16.42578125" customWidth="1"/>
    <col min="8" max="8" width="6.5703125" customWidth="1"/>
    <col min="9" max="9" width="7.28515625" customWidth="1"/>
    <col min="11" max="11" width="12.140625" customWidth="1"/>
  </cols>
  <sheetData>
    <row r="1" spans="1:11" ht="18.75" x14ac:dyDescent="0.3">
      <c r="A1" s="22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ht="36" customHeight="1" x14ac:dyDescent="0.3">
      <c r="A2" s="22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ht="18.75" x14ac:dyDescent="0.25">
      <c r="A3" s="1" t="s">
        <v>0</v>
      </c>
      <c r="B3" s="19" t="s">
        <v>20</v>
      </c>
      <c r="C3" s="20"/>
      <c r="D3" s="20"/>
      <c r="E3" s="20"/>
      <c r="F3" s="20"/>
      <c r="G3" s="20" t="s">
        <v>19</v>
      </c>
      <c r="H3" s="20"/>
      <c r="I3" s="20" t="s">
        <v>21</v>
      </c>
      <c r="J3" s="20"/>
      <c r="K3" s="21"/>
    </row>
    <row r="4" spans="1:11" ht="18.75" x14ac:dyDescent="0.25">
      <c r="A4" s="1" t="s">
        <v>2</v>
      </c>
      <c r="B4" s="19">
        <v>8</v>
      </c>
      <c r="C4" s="20"/>
      <c r="D4" s="20"/>
      <c r="E4" s="20"/>
      <c r="F4" s="20"/>
      <c r="G4" s="20"/>
      <c r="H4" s="20"/>
      <c r="I4" s="20"/>
      <c r="J4" s="20"/>
      <c r="K4" s="21"/>
    </row>
    <row r="5" spans="1:11" ht="18.75" x14ac:dyDescent="0.25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</row>
    <row r="6" spans="1:11" ht="37.5" x14ac:dyDescent="0.25">
      <c r="A6" s="2" t="s">
        <v>14</v>
      </c>
      <c r="B6" s="4">
        <v>4</v>
      </c>
      <c r="C6" s="4">
        <v>4</v>
      </c>
      <c r="D6" s="4">
        <v>5</v>
      </c>
      <c r="E6" s="4">
        <v>0</v>
      </c>
      <c r="F6" s="4">
        <v>2</v>
      </c>
      <c r="G6" s="4">
        <v>0</v>
      </c>
      <c r="H6" s="4">
        <v>0</v>
      </c>
      <c r="I6" s="4">
        <v>0</v>
      </c>
      <c r="J6" s="4">
        <v>0</v>
      </c>
      <c r="K6" s="4">
        <f>SUM(B6:J6)</f>
        <v>15</v>
      </c>
    </row>
    <row r="7" spans="1:11" ht="18.75" x14ac:dyDescent="0.25">
      <c r="A7" s="2" t="s">
        <v>15</v>
      </c>
      <c r="B7" s="3">
        <v>8</v>
      </c>
      <c r="C7" s="3">
        <v>7</v>
      </c>
      <c r="D7" s="3">
        <v>6</v>
      </c>
      <c r="E7" s="3">
        <v>5</v>
      </c>
      <c r="F7" s="3">
        <v>4</v>
      </c>
      <c r="G7" s="3">
        <v>3</v>
      </c>
      <c r="H7" s="3">
        <v>2</v>
      </c>
      <c r="I7" s="3">
        <v>1</v>
      </c>
      <c r="J7" s="3">
        <v>0</v>
      </c>
      <c r="K7" s="3">
        <v>0</v>
      </c>
    </row>
    <row r="8" spans="1:11" ht="19.5" thickBot="1" x14ac:dyDescent="0.3">
      <c r="A8" s="2" t="s">
        <v>16</v>
      </c>
      <c r="B8" s="4">
        <f>(B6*B7)</f>
        <v>32</v>
      </c>
      <c r="C8" s="5">
        <f t="shared" ref="C8:J8" si="0">(C6*C7)</f>
        <v>28</v>
      </c>
      <c r="D8" s="5">
        <f t="shared" si="0"/>
        <v>30</v>
      </c>
      <c r="E8" s="4">
        <f t="shared" si="0"/>
        <v>0</v>
      </c>
      <c r="F8" s="4">
        <f t="shared" si="0"/>
        <v>8</v>
      </c>
      <c r="G8" s="4">
        <f t="shared" si="0"/>
        <v>0</v>
      </c>
      <c r="H8" s="4">
        <f t="shared" si="0"/>
        <v>0</v>
      </c>
      <c r="I8" s="4">
        <f t="shared" si="0"/>
        <v>0</v>
      </c>
      <c r="J8" s="4">
        <f t="shared" si="0"/>
        <v>0</v>
      </c>
      <c r="K8" s="4">
        <f>SUM(B8:J8)</f>
        <v>98</v>
      </c>
    </row>
    <row r="9" spans="1:11" ht="19.5" thickBot="1" x14ac:dyDescent="0.35">
      <c r="A9" s="6"/>
      <c r="B9" s="7" t="s">
        <v>17</v>
      </c>
      <c r="C9" s="8" t="s">
        <v>18</v>
      </c>
      <c r="D9" s="9"/>
      <c r="E9" s="10"/>
      <c r="F9" s="10"/>
      <c r="G9" s="10"/>
      <c r="H9" s="10"/>
      <c r="I9" s="10"/>
      <c r="J9" s="10"/>
      <c r="K9" s="11"/>
    </row>
    <row r="10" spans="1:11" ht="19.5" thickBot="1" x14ac:dyDescent="0.35">
      <c r="A10" s="12"/>
      <c r="B10" s="13"/>
      <c r="C10" s="18">
        <f>(K8*100/(K6*8))</f>
        <v>81.666666666666671</v>
      </c>
      <c r="D10" s="13"/>
      <c r="E10" s="7"/>
      <c r="F10" s="14"/>
      <c r="G10" s="14"/>
      <c r="H10" s="14"/>
      <c r="I10" s="14"/>
      <c r="J10" s="14"/>
      <c r="K10" s="14"/>
    </row>
    <row r="11" spans="1:11" ht="18.75" x14ac:dyDescent="0.25">
      <c r="D11" s="16"/>
      <c r="G11" s="16"/>
    </row>
    <row r="12" spans="1:11" ht="18.75" x14ac:dyDescent="0.25">
      <c r="D12" s="16"/>
    </row>
    <row r="13" spans="1:11" ht="18.75" x14ac:dyDescent="0.25">
      <c r="D13" s="16"/>
    </row>
    <row r="14" spans="1:11" ht="18.75" x14ac:dyDescent="0.25">
      <c r="D14" s="16"/>
    </row>
    <row r="15" spans="1:11" ht="18.75" x14ac:dyDescent="0.25">
      <c r="D15" s="16"/>
    </row>
    <row r="16" spans="1:11" ht="18.75" x14ac:dyDescent="0.25">
      <c r="A16" s="17"/>
    </row>
  </sheetData>
  <mergeCells count="6">
    <mergeCell ref="B4:K4"/>
    <mergeCell ref="A1:K1"/>
    <mergeCell ref="A2:K2"/>
    <mergeCell ref="B3:F3"/>
    <mergeCell ref="G3:H3"/>
    <mergeCell ref="I3:K3"/>
  </mergeCells>
  <pageMargins left="0.7" right="0.7" top="0.75" bottom="0.75" header="0.3" footer="0.3"/>
  <pageSetup scale="9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K6" sqref="K6"/>
    </sheetView>
  </sheetViews>
  <sheetFormatPr defaultRowHeight="15" x14ac:dyDescent="0.25"/>
  <cols>
    <col min="1" max="1" width="34.42578125" style="15" customWidth="1"/>
    <col min="2" max="2" width="7.85546875" customWidth="1"/>
    <col min="3" max="3" width="8" customWidth="1"/>
    <col min="4" max="4" width="15.28515625" customWidth="1"/>
    <col min="5" max="5" width="7.7109375" customWidth="1"/>
    <col min="6" max="6" width="7" customWidth="1"/>
    <col min="7" max="7" width="16.42578125" customWidth="1"/>
    <col min="8" max="8" width="6.5703125" customWidth="1"/>
    <col min="9" max="9" width="7.28515625" customWidth="1"/>
    <col min="11" max="11" width="12.140625" customWidth="1"/>
  </cols>
  <sheetData>
    <row r="1" spans="1:11" ht="18.75" customHeight="1" x14ac:dyDescent="0.3">
      <c r="A1" s="22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ht="36" customHeight="1" x14ac:dyDescent="0.3">
      <c r="A2" s="22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ht="18.75" x14ac:dyDescent="0.25">
      <c r="A3" s="1" t="s">
        <v>0</v>
      </c>
      <c r="B3" s="19" t="s">
        <v>24</v>
      </c>
      <c r="C3" s="20"/>
      <c r="D3" s="20"/>
      <c r="E3" s="20"/>
      <c r="F3" s="20"/>
      <c r="G3" s="20" t="s">
        <v>19</v>
      </c>
      <c r="H3" s="20"/>
      <c r="I3" s="20" t="s">
        <v>29</v>
      </c>
      <c r="J3" s="20"/>
      <c r="K3" s="21"/>
    </row>
    <row r="4" spans="1:11" ht="18.75" x14ac:dyDescent="0.25">
      <c r="A4" s="1" t="s">
        <v>2</v>
      </c>
      <c r="B4" s="19">
        <v>8</v>
      </c>
      <c r="C4" s="20"/>
      <c r="D4" s="20"/>
      <c r="E4" s="20"/>
      <c r="F4" s="20"/>
      <c r="G4" s="20"/>
      <c r="H4" s="20"/>
      <c r="I4" s="20"/>
      <c r="J4" s="20"/>
      <c r="K4" s="21"/>
    </row>
    <row r="5" spans="1:11" ht="18.75" x14ac:dyDescent="0.25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</row>
    <row r="6" spans="1:11" ht="37.5" x14ac:dyDescent="0.25">
      <c r="A6" s="2" t="s">
        <v>14</v>
      </c>
      <c r="B6" s="4">
        <v>0</v>
      </c>
      <c r="C6" s="4">
        <v>4</v>
      </c>
      <c r="D6" s="4">
        <v>5</v>
      </c>
      <c r="E6" s="4">
        <v>4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f>SUM(B6:J6)</f>
        <v>13</v>
      </c>
    </row>
    <row r="7" spans="1:11" ht="18.75" x14ac:dyDescent="0.25">
      <c r="A7" s="2" t="s">
        <v>15</v>
      </c>
      <c r="B7" s="3">
        <v>8</v>
      </c>
      <c r="C7" s="3">
        <v>7</v>
      </c>
      <c r="D7" s="3">
        <v>6</v>
      </c>
      <c r="E7" s="3">
        <v>5</v>
      </c>
      <c r="F7" s="3">
        <v>4</v>
      </c>
      <c r="G7" s="3">
        <v>3</v>
      </c>
      <c r="H7" s="3">
        <v>2</v>
      </c>
      <c r="I7" s="3">
        <v>1</v>
      </c>
      <c r="J7" s="3">
        <v>0</v>
      </c>
      <c r="K7" s="3">
        <v>0</v>
      </c>
    </row>
    <row r="8" spans="1:11" ht="19.5" thickBot="1" x14ac:dyDescent="0.3">
      <c r="A8" s="2" t="s">
        <v>16</v>
      </c>
      <c r="B8" s="4">
        <f>(B6*B7)</f>
        <v>0</v>
      </c>
      <c r="C8" s="5">
        <f t="shared" ref="C8:J8" si="0">(C6*C7)</f>
        <v>28</v>
      </c>
      <c r="D8" s="5">
        <f t="shared" si="0"/>
        <v>30</v>
      </c>
      <c r="E8" s="4">
        <f t="shared" si="0"/>
        <v>20</v>
      </c>
      <c r="F8" s="4">
        <f t="shared" si="0"/>
        <v>0</v>
      </c>
      <c r="G8" s="4">
        <f t="shared" si="0"/>
        <v>0</v>
      </c>
      <c r="H8" s="4">
        <f t="shared" si="0"/>
        <v>0</v>
      </c>
      <c r="I8" s="4">
        <f t="shared" si="0"/>
        <v>0</v>
      </c>
      <c r="J8" s="4">
        <f t="shared" si="0"/>
        <v>0</v>
      </c>
      <c r="K8" s="4">
        <f>SUM(B8:J8)</f>
        <v>78</v>
      </c>
    </row>
    <row r="9" spans="1:11" ht="19.5" thickBot="1" x14ac:dyDescent="0.35">
      <c r="A9" s="6"/>
      <c r="B9" s="7" t="s">
        <v>17</v>
      </c>
      <c r="C9" s="8" t="s">
        <v>18</v>
      </c>
      <c r="D9" s="9"/>
      <c r="E9" s="10"/>
      <c r="F9" s="10"/>
      <c r="G9" s="10"/>
      <c r="H9" s="10"/>
      <c r="I9" s="10"/>
      <c r="J9" s="10"/>
      <c r="K9" s="11"/>
    </row>
    <row r="10" spans="1:11" ht="19.5" thickBot="1" x14ac:dyDescent="0.35">
      <c r="A10" s="12"/>
      <c r="B10" s="13"/>
      <c r="C10" s="18">
        <f>(K8*100/(K6*8))</f>
        <v>75</v>
      </c>
      <c r="D10" s="13"/>
      <c r="E10" s="7"/>
      <c r="F10" s="14"/>
      <c r="G10" s="14"/>
      <c r="H10" s="14"/>
      <c r="I10" s="14"/>
      <c r="J10" s="14"/>
      <c r="K10" s="14"/>
    </row>
    <row r="11" spans="1:11" ht="18.75" x14ac:dyDescent="0.25">
      <c r="D11" s="16"/>
      <c r="G11" s="16"/>
    </row>
    <row r="12" spans="1:11" ht="18.75" x14ac:dyDescent="0.25">
      <c r="D12" s="16"/>
    </row>
    <row r="13" spans="1:11" ht="18.75" x14ac:dyDescent="0.25">
      <c r="D13" s="16"/>
    </row>
    <row r="14" spans="1:11" ht="18.75" x14ac:dyDescent="0.25">
      <c r="D14" s="16"/>
    </row>
    <row r="15" spans="1:11" ht="18.75" x14ac:dyDescent="0.25">
      <c r="D15" s="16"/>
    </row>
    <row r="16" spans="1:11" ht="18.75" x14ac:dyDescent="0.25">
      <c r="A16" s="17"/>
    </row>
  </sheetData>
  <mergeCells count="6">
    <mergeCell ref="B4:K4"/>
    <mergeCell ref="A1:K1"/>
    <mergeCell ref="A2:K2"/>
    <mergeCell ref="B3:F3"/>
    <mergeCell ref="G3:H3"/>
    <mergeCell ref="I3:K3"/>
  </mergeCells>
  <pageMargins left="0.7" right="0.7" top="0.75" bottom="0.75" header="0.3" footer="0.3"/>
  <pageSetup scale="93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E6" sqref="E6"/>
    </sheetView>
  </sheetViews>
  <sheetFormatPr defaultRowHeight="15" x14ac:dyDescent="0.25"/>
  <cols>
    <col min="1" max="1" width="34.42578125" style="15" customWidth="1"/>
    <col min="2" max="2" width="7.85546875" customWidth="1"/>
    <col min="3" max="3" width="8" customWidth="1"/>
    <col min="4" max="4" width="15.28515625" customWidth="1"/>
    <col min="5" max="5" width="7.7109375" customWidth="1"/>
    <col min="6" max="6" width="7" customWidth="1"/>
    <col min="7" max="7" width="16.42578125" customWidth="1"/>
    <col min="8" max="8" width="6.5703125" customWidth="1"/>
    <col min="9" max="9" width="7.28515625" customWidth="1"/>
    <col min="11" max="11" width="12.140625" customWidth="1"/>
  </cols>
  <sheetData>
    <row r="1" spans="1:11" ht="18.75" customHeight="1" x14ac:dyDescent="0.3">
      <c r="A1" s="22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ht="36" customHeight="1" x14ac:dyDescent="0.3">
      <c r="A2" s="22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ht="18.75" x14ac:dyDescent="0.25">
      <c r="A3" s="1" t="s">
        <v>0</v>
      </c>
      <c r="B3" s="19" t="s">
        <v>25</v>
      </c>
      <c r="C3" s="20"/>
      <c r="D3" s="20"/>
      <c r="E3" s="20"/>
      <c r="F3" s="20"/>
      <c r="G3" s="20" t="s">
        <v>19</v>
      </c>
      <c r="H3" s="20"/>
      <c r="I3" s="20" t="s">
        <v>21</v>
      </c>
      <c r="J3" s="20"/>
      <c r="K3" s="21"/>
    </row>
    <row r="4" spans="1:11" ht="18.75" x14ac:dyDescent="0.25">
      <c r="A4" s="1" t="s">
        <v>2</v>
      </c>
      <c r="B4" s="19">
        <v>8</v>
      </c>
      <c r="C4" s="20"/>
      <c r="D4" s="20"/>
      <c r="E4" s="20"/>
      <c r="F4" s="20"/>
      <c r="G4" s="20"/>
      <c r="H4" s="20"/>
      <c r="I4" s="20"/>
      <c r="J4" s="20"/>
      <c r="K4" s="21"/>
    </row>
    <row r="5" spans="1:11" ht="18.75" x14ac:dyDescent="0.25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</row>
    <row r="6" spans="1:11" ht="37.5" x14ac:dyDescent="0.25">
      <c r="A6" s="2" t="s">
        <v>14</v>
      </c>
      <c r="B6" s="4">
        <v>1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f>SUM(B6:J6)</f>
        <v>2</v>
      </c>
    </row>
    <row r="7" spans="1:11" ht="18.75" x14ac:dyDescent="0.25">
      <c r="A7" s="2" t="s">
        <v>15</v>
      </c>
      <c r="B7" s="3">
        <v>8</v>
      </c>
      <c r="C7" s="3">
        <v>7</v>
      </c>
      <c r="D7" s="3">
        <v>6</v>
      </c>
      <c r="E7" s="3">
        <v>5</v>
      </c>
      <c r="F7" s="3">
        <v>4</v>
      </c>
      <c r="G7" s="3">
        <v>3</v>
      </c>
      <c r="H7" s="3">
        <v>2</v>
      </c>
      <c r="I7" s="3">
        <v>1</v>
      </c>
      <c r="J7" s="3">
        <v>0</v>
      </c>
      <c r="K7" s="3">
        <v>0</v>
      </c>
    </row>
    <row r="8" spans="1:11" ht="19.5" thickBot="1" x14ac:dyDescent="0.3">
      <c r="A8" s="2" t="s">
        <v>16</v>
      </c>
      <c r="B8" s="4">
        <f>(B6*B7)</f>
        <v>8</v>
      </c>
      <c r="C8" s="5">
        <f t="shared" ref="C8:J8" si="0">(C6*C7)</f>
        <v>7</v>
      </c>
      <c r="D8" s="5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  <c r="I8" s="4">
        <f t="shared" si="0"/>
        <v>0</v>
      </c>
      <c r="J8" s="4">
        <f t="shared" si="0"/>
        <v>0</v>
      </c>
      <c r="K8" s="4">
        <f>SUM(B8:J8)</f>
        <v>15</v>
      </c>
    </row>
    <row r="9" spans="1:11" ht="19.5" thickBot="1" x14ac:dyDescent="0.35">
      <c r="A9" s="6"/>
      <c r="B9" s="7" t="s">
        <v>17</v>
      </c>
      <c r="C9" s="8" t="s">
        <v>18</v>
      </c>
      <c r="D9" s="9"/>
      <c r="E9" s="10"/>
      <c r="F9" s="10"/>
      <c r="G9" s="10"/>
      <c r="H9" s="10"/>
      <c r="I9" s="10"/>
      <c r="J9" s="10"/>
      <c r="K9" s="11"/>
    </row>
    <row r="10" spans="1:11" ht="19.5" thickBot="1" x14ac:dyDescent="0.35">
      <c r="A10" s="12"/>
      <c r="B10" s="13"/>
      <c r="C10" s="18">
        <f>(K8*100/(K6*8))</f>
        <v>93.75</v>
      </c>
      <c r="D10" s="13"/>
      <c r="E10" s="7"/>
      <c r="F10" s="14"/>
      <c r="G10" s="14"/>
      <c r="H10" s="14"/>
      <c r="I10" s="14"/>
      <c r="J10" s="14"/>
      <c r="K10" s="14"/>
    </row>
    <row r="11" spans="1:11" ht="18.75" x14ac:dyDescent="0.25">
      <c r="D11" s="16"/>
      <c r="G11" s="16"/>
    </row>
    <row r="12" spans="1:11" ht="18.75" x14ac:dyDescent="0.25">
      <c r="D12" s="16"/>
    </row>
    <row r="13" spans="1:11" ht="18.75" x14ac:dyDescent="0.25">
      <c r="D13" s="16"/>
    </row>
    <row r="14" spans="1:11" ht="18.75" x14ac:dyDescent="0.25">
      <c r="D14" s="16"/>
    </row>
    <row r="15" spans="1:11" ht="18.75" x14ac:dyDescent="0.25">
      <c r="D15" s="16"/>
    </row>
    <row r="16" spans="1:11" ht="18.75" x14ac:dyDescent="0.25">
      <c r="A16" s="17"/>
    </row>
  </sheetData>
  <mergeCells count="6">
    <mergeCell ref="B4:K4"/>
    <mergeCell ref="A1:K1"/>
    <mergeCell ref="A2:K2"/>
    <mergeCell ref="B3:F3"/>
    <mergeCell ref="G3:H3"/>
    <mergeCell ref="I3:K3"/>
  </mergeCells>
  <pageMargins left="0.7" right="0.7" top="0.75" bottom="0.75" header="0.3" footer="0.3"/>
  <pageSetup scale="93" fitToHeight="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I6" sqref="I6"/>
    </sheetView>
  </sheetViews>
  <sheetFormatPr defaultRowHeight="15" x14ac:dyDescent="0.25"/>
  <cols>
    <col min="1" max="1" width="34.42578125" style="15" customWidth="1"/>
    <col min="2" max="2" width="7.85546875" customWidth="1"/>
    <col min="3" max="3" width="8" customWidth="1"/>
    <col min="4" max="4" width="15.28515625" customWidth="1"/>
    <col min="5" max="5" width="7.7109375" customWidth="1"/>
    <col min="6" max="6" width="7" customWidth="1"/>
    <col min="7" max="7" width="16.42578125" customWidth="1"/>
    <col min="8" max="8" width="6.5703125" customWidth="1"/>
    <col min="9" max="9" width="7.28515625" customWidth="1"/>
    <col min="11" max="11" width="12.140625" customWidth="1"/>
  </cols>
  <sheetData>
    <row r="1" spans="1:11" ht="18.75" customHeight="1" x14ac:dyDescent="0.3">
      <c r="A1" s="22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ht="36" customHeight="1" x14ac:dyDescent="0.3">
      <c r="A2" s="22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ht="18.75" x14ac:dyDescent="0.25">
      <c r="A3" s="1" t="s">
        <v>0</v>
      </c>
      <c r="B3" s="19" t="s">
        <v>1</v>
      </c>
      <c r="C3" s="20"/>
      <c r="D3" s="20"/>
      <c r="E3" s="20"/>
      <c r="F3" s="20"/>
      <c r="G3" s="20" t="s">
        <v>19</v>
      </c>
      <c r="H3" s="20"/>
      <c r="I3" s="20" t="s">
        <v>31</v>
      </c>
      <c r="J3" s="20"/>
      <c r="K3" s="21"/>
    </row>
    <row r="4" spans="1:11" ht="18.75" x14ac:dyDescent="0.25">
      <c r="A4" s="1" t="s">
        <v>2</v>
      </c>
      <c r="B4" s="19">
        <v>8</v>
      </c>
      <c r="C4" s="20"/>
      <c r="D4" s="20"/>
      <c r="E4" s="20"/>
      <c r="F4" s="20"/>
      <c r="G4" s="20"/>
      <c r="H4" s="20"/>
      <c r="I4" s="20"/>
      <c r="J4" s="20"/>
      <c r="K4" s="21"/>
    </row>
    <row r="5" spans="1:11" ht="18.75" x14ac:dyDescent="0.25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</row>
    <row r="6" spans="1:11" ht="37.5" x14ac:dyDescent="0.25">
      <c r="A6" s="2" t="s">
        <v>14</v>
      </c>
      <c r="B6" s="4">
        <v>1</v>
      </c>
      <c r="C6" s="4">
        <v>1</v>
      </c>
      <c r="D6" s="4">
        <v>5</v>
      </c>
      <c r="E6" s="4">
        <v>2</v>
      </c>
      <c r="F6" s="4">
        <v>2</v>
      </c>
      <c r="G6" s="4">
        <v>4</v>
      </c>
      <c r="H6" s="4">
        <v>0</v>
      </c>
      <c r="I6" s="4">
        <v>0</v>
      </c>
      <c r="J6" s="4">
        <v>0</v>
      </c>
      <c r="K6" s="4">
        <f>SUM(B6:J6)</f>
        <v>15</v>
      </c>
    </row>
    <row r="7" spans="1:11" ht="18.75" x14ac:dyDescent="0.25">
      <c r="A7" s="2" t="s">
        <v>15</v>
      </c>
      <c r="B7" s="3">
        <v>8</v>
      </c>
      <c r="C7" s="3">
        <v>7</v>
      </c>
      <c r="D7" s="3">
        <v>6</v>
      </c>
      <c r="E7" s="3">
        <v>5</v>
      </c>
      <c r="F7" s="3">
        <v>4</v>
      </c>
      <c r="G7" s="3">
        <v>3</v>
      </c>
      <c r="H7" s="3">
        <v>2</v>
      </c>
      <c r="I7" s="3">
        <v>1</v>
      </c>
      <c r="J7" s="3">
        <v>0</v>
      </c>
      <c r="K7" s="3"/>
    </row>
    <row r="8" spans="1:11" ht="19.5" thickBot="1" x14ac:dyDescent="0.3">
      <c r="A8" s="2" t="s">
        <v>16</v>
      </c>
      <c r="B8" s="4">
        <f>(B6*B7)</f>
        <v>8</v>
      </c>
      <c r="C8" s="5">
        <f t="shared" ref="C8:J8" si="0">(C6*C7)</f>
        <v>7</v>
      </c>
      <c r="D8" s="5">
        <f t="shared" si="0"/>
        <v>30</v>
      </c>
      <c r="E8" s="4">
        <f t="shared" si="0"/>
        <v>10</v>
      </c>
      <c r="F8" s="4">
        <f t="shared" si="0"/>
        <v>8</v>
      </c>
      <c r="G8" s="4">
        <f t="shared" si="0"/>
        <v>12</v>
      </c>
      <c r="H8" s="4">
        <f t="shared" si="0"/>
        <v>0</v>
      </c>
      <c r="I8" s="4">
        <f t="shared" si="0"/>
        <v>0</v>
      </c>
      <c r="J8" s="4">
        <f t="shared" si="0"/>
        <v>0</v>
      </c>
      <c r="K8" s="4">
        <f>SUM(B8:J8)</f>
        <v>75</v>
      </c>
    </row>
    <row r="9" spans="1:11" ht="19.5" thickBot="1" x14ac:dyDescent="0.35">
      <c r="A9" s="6"/>
      <c r="B9" s="7" t="s">
        <v>17</v>
      </c>
      <c r="C9" s="8" t="s">
        <v>18</v>
      </c>
      <c r="D9" s="9"/>
      <c r="E9" s="10"/>
      <c r="F9" s="10"/>
      <c r="G9" s="10"/>
      <c r="H9" s="10"/>
      <c r="I9" s="10"/>
      <c r="J9" s="10"/>
      <c r="K9" s="11"/>
    </row>
    <row r="10" spans="1:11" ht="19.5" thickBot="1" x14ac:dyDescent="0.35">
      <c r="A10" s="12"/>
      <c r="B10" s="13"/>
      <c r="C10" s="18">
        <f>(K8*100/(K6*8))</f>
        <v>62.5</v>
      </c>
      <c r="D10" s="13"/>
      <c r="E10" s="7"/>
      <c r="F10" s="14"/>
      <c r="G10" s="14"/>
      <c r="H10" s="14"/>
      <c r="I10" s="14"/>
      <c r="J10" s="14"/>
      <c r="K10" s="14"/>
    </row>
    <row r="11" spans="1:11" ht="18.75" x14ac:dyDescent="0.25">
      <c r="D11" s="16"/>
      <c r="G11" s="16"/>
    </row>
    <row r="12" spans="1:11" ht="18.75" x14ac:dyDescent="0.25">
      <c r="D12" s="16"/>
    </row>
    <row r="13" spans="1:11" ht="18.75" x14ac:dyDescent="0.25">
      <c r="D13" s="16"/>
    </row>
    <row r="14" spans="1:11" ht="18.75" x14ac:dyDescent="0.25">
      <c r="D14" s="16"/>
    </row>
    <row r="15" spans="1:11" ht="18.75" x14ac:dyDescent="0.25">
      <c r="D15" s="16"/>
    </row>
    <row r="16" spans="1:11" ht="18.75" x14ac:dyDescent="0.25">
      <c r="A16" s="17"/>
    </row>
  </sheetData>
  <mergeCells count="6">
    <mergeCell ref="B4:K4"/>
    <mergeCell ref="A1:K1"/>
    <mergeCell ref="A2:K2"/>
    <mergeCell ref="B3:F3"/>
    <mergeCell ref="G3:H3"/>
    <mergeCell ref="I3:K3"/>
  </mergeCells>
  <pageMargins left="0.7" right="0.7" top="0.75" bottom="0.75" header="0.3" footer="0.3"/>
  <pageSetup scale="93" fitToHeight="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I6" sqref="I6"/>
    </sheetView>
  </sheetViews>
  <sheetFormatPr defaultRowHeight="15" x14ac:dyDescent="0.25"/>
  <cols>
    <col min="1" max="1" width="34.42578125" style="15" customWidth="1"/>
    <col min="2" max="2" width="7.85546875" customWidth="1"/>
    <col min="3" max="3" width="8" customWidth="1"/>
    <col min="4" max="4" width="15.28515625" customWidth="1"/>
    <col min="5" max="5" width="7.7109375" customWidth="1"/>
    <col min="6" max="6" width="7" customWidth="1"/>
    <col min="7" max="7" width="16.42578125" customWidth="1"/>
    <col min="8" max="8" width="6.5703125" customWidth="1"/>
    <col min="9" max="9" width="7.28515625" customWidth="1"/>
    <col min="11" max="11" width="12.140625" customWidth="1"/>
  </cols>
  <sheetData>
    <row r="1" spans="1:11" ht="18.75" customHeight="1" x14ac:dyDescent="0.3">
      <c r="A1" s="22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ht="36" customHeight="1" x14ac:dyDescent="0.3">
      <c r="A2" s="22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ht="18.75" x14ac:dyDescent="0.25">
      <c r="A3" s="1" t="s">
        <v>0</v>
      </c>
      <c r="B3" s="19" t="s">
        <v>26</v>
      </c>
      <c r="C3" s="20"/>
      <c r="D3" s="20"/>
      <c r="E3" s="20"/>
      <c r="F3" s="20"/>
      <c r="G3" s="20" t="s">
        <v>19</v>
      </c>
      <c r="H3" s="20"/>
      <c r="I3" s="20" t="s">
        <v>30</v>
      </c>
      <c r="J3" s="20"/>
      <c r="K3" s="21"/>
    </row>
    <row r="4" spans="1:11" ht="18.75" x14ac:dyDescent="0.25">
      <c r="A4" s="1" t="s">
        <v>2</v>
      </c>
      <c r="B4" s="19">
        <v>8</v>
      </c>
      <c r="C4" s="20"/>
      <c r="D4" s="20"/>
      <c r="E4" s="20"/>
      <c r="F4" s="20"/>
      <c r="G4" s="20"/>
      <c r="H4" s="20"/>
      <c r="I4" s="20"/>
      <c r="J4" s="20"/>
      <c r="K4" s="21"/>
    </row>
    <row r="5" spans="1:11" ht="18.75" x14ac:dyDescent="0.25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</row>
    <row r="6" spans="1:11" ht="37.5" x14ac:dyDescent="0.25">
      <c r="A6" s="2" t="s">
        <v>14</v>
      </c>
      <c r="B6" s="4">
        <v>1</v>
      </c>
      <c r="C6" s="4">
        <v>3</v>
      </c>
      <c r="D6" s="4">
        <v>2</v>
      </c>
      <c r="E6" s="4">
        <v>5</v>
      </c>
      <c r="F6" s="4">
        <v>2</v>
      </c>
      <c r="G6" s="4">
        <v>1</v>
      </c>
      <c r="H6" s="4">
        <v>1</v>
      </c>
      <c r="I6" s="4">
        <v>0</v>
      </c>
      <c r="J6" s="4">
        <v>0</v>
      </c>
      <c r="K6" s="4">
        <f>SUM(B6:J6)</f>
        <v>15</v>
      </c>
    </row>
    <row r="7" spans="1:11" ht="18.75" x14ac:dyDescent="0.25">
      <c r="A7" s="2" t="s">
        <v>15</v>
      </c>
      <c r="B7" s="3">
        <v>8</v>
      </c>
      <c r="C7" s="3">
        <v>7</v>
      </c>
      <c r="D7" s="3">
        <v>6</v>
      </c>
      <c r="E7" s="3">
        <v>5</v>
      </c>
      <c r="F7" s="3">
        <v>4</v>
      </c>
      <c r="G7" s="3">
        <v>3</v>
      </c>
      <c r="H7" s="3">
        <v>2</v>
      </c>
      <c r="I7" s="3">
        <v>1</v>
      </c>
      <c r="J7" s="3">
        <v>0</v>
      </c>
      <c r="K7" s="3"/>
    </row>
    <row r="8" spans="1:11" ht="19.5" thickBot="1" x14ac:dyDescent="0.3">
      <c r="A8" s="2" t="s">
        <v>16</v>
      </c>
      <c r="B8" s="4">
        <f>(B6*B7)</f>
        <v>8</v>
      </c>
      <c r="C8" s="5">
        <f t="shared" ref="C8:J8" si="0">(C6*C7)</f>
        <v>21</v>
      </c>
      <c r="D8" s="5">
        <f t="shared" si="0"/>
        <v>12</v>
      </c>
      <c r="E8" s="4">
        <f t="shared" si="0"/>
        <v>25</v>
      </c>
      <c r="F8" s="4">
        <f t="shared" si="0"/>
        <v>8</v>
      </c>
      <c r="G8" s="4">
        <f t="shared" si="0"/>
        <v>3</v>
      </c>
      <c r="H8" s="4">
        <f t="shared" si="0"/>
        <v>2</v>
      </c>
      <c r="I8" s="4">
        <f t="shared" si="0"/>
        <v>0</v>
      </c>
      <c r="J8" s="4">
        <f t="shared" si="0"/>
        <v>0</v>
      </c>
      <c r="K8" s="4">
        <f>SUM(B8:J8)</f>
        <v>79</v>
      </c>
    </row>
    <row r="9" spans="1:11" ht="19.5" thickBot="1" x14ac:dyDescent="0.35">
      <c r="A9" s="6"/>
      <c r="B9" s="7" t="s">
        <v>17</v>
      </c>
      <c r="C9" s="8" t="s">
        <v>18</v>
      </c>
      <c r="D9" s="9"/>
      <c r="E9" s="10"/>
      <c r="F9" s="10"/>
      <c r="G9" s="10"/>
      <c r="H9" s="10"/>
      <c r="I9" s="10"/>
      <c r="J9" s="10"/>
      <c r="K9" s="11"/>
    </row>
    <row r="10" spans="1:11" ht="19.5" thickBot="1" x14ac:dyDescent="0.35">
      <c r="A10" s="12"/>
      <c r="B10" s="13"/>
      <c r="C10" s="18">
        <f>(K8*100/(K6*8))</f>
        <v>65.833333333333329</v>
      </c>
      <c r="D10" s="13"/>
      <c r="E10" s="7"/>
      <c r="F10" s="14"/>
      <c r="G10" s="14"/>
      <c r="H10" s="14"/>
      <c r="I10" s="14"/>
      <c r="J10" s="14"/>
      <c r="K10" s="14"/>
    </row>
    <row r="11" spans="1:11" ht="18.75" x14ac:dyDescent="0.25">
      <c r="D11" s="16"/>
      <c r="G11" s="16"/>
    </row>
    <row r="12" spans="1:11" ht="18.75" x14ac:dyDescent="0.25">
      <c r="D12" s="16"/>
    </row>
    <row r="13" spans="1:11" ht="18.75" x14ac:dyDescent="0.25">
      <c r="D13" s="16"/>
    </row>
    <row r="14" spans="1:11" ht="18.75" x14ac:dyDescent="0.25">
      <c r="D14" s="16"/>
    </row>
    <row r="15" spans="1:11" ht="18.75" x14ac:dyDescent="0.25">
      <c r="D15" s="16"/>
    </row>
    <row r="16" spans="1:11" ht="18.75" x14ac:dyDescent="0.25">
      <c r="A16" s="17"/>
    </row>
  </sheetData>
  <mergeCells count="6">
    <mergeCell ref="B4:K4"/>
    <mergeCell ref="A1:K1"/>
    <mergeCell ref="A2:K2"/>
    <mergeCell ref="B3:F3"/>
    <mergeCell ref="G3:H3"/>
    <mergeCell ref="I3:K3"/>
  </mergeCells>
  <pageMargins left="0.7" right="0.7" top="0.75" bottom="0.75" header="0.3" footer="0.3"/>
  <pageSetup scale="93" fitToHeight="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K6" sqref="K6"/>
    </sheetView>
  </sheetViews>
  <sheetFormatPr defaultRowHeight="15" x14ac:dyDescent="0.25"/>
  <cols>
    <col min="1" max="1" width="34.42578125" style="15" customWidth="1"/>
    <col min="2" max="2" width="7.85546875" customWidth="1"/>
    <col min="3" max="3" width="8" customWidth="1"/>
    <col min="4" max="4" width="15.28515625" customWidth="1"/>
    <col min="5" max="5" width="7.7109375" customWidth="1"/>
    <col min="6" max="6" width="7" customWidth="1"/>
    <col min="7" max="7" width="16.42578125" customWidth="1"/>
    <col min="8" max="8" width="6.5703125" customWidth="1"/>
    <col min="9" max="9" width="7.28515625" customWidth="1"/>
    <col min="11" max="11" width="12.140625" customWidth="1"/>
  </cols>
  <sheetData>
    <row r="1" spans="1:11" ht="18.75" customHeight="1" x14ac:dyDescent="0.3">
      <c r="A1" s="22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ht="36" customHeight="1" x14ac:dyDescent="0.3">
      <c r="A2" s="22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ht="18.75" x14ac:dyDescent="0.25">
      <c r="A3" s="1" t="s">
        <v>0</v>
      </c>
      <c r="B3" s="19" t="s">
        <v>27</v>
      </c>
      <c r="C3" s="20"/>
      <c r="D3" s="20"/>
      <c r="E3" s="20"/>
      <c r="F3" s="20"/>
      <c r="G3" s="20" t="s">
        <v>19</v>
      </c>
      <c r="H3" s="20"/>
      <c r="I3" s="20" t="s">
        <v>21</v>
      </c>
      <c r="J3" s="20"/>
      <c r="K3" s="21"/>
    </row>
    <row r="4" spans="1:11" ht="18.75" x14ac:dyDescent="0.25">
      <c r="A4" s="1" t="s">
        <v>2</v>
      </c>
      <c r="B4" s="19">
        <v>3</v>
      </c>
      <c r="C4" s="20"/>
      <c r="D4" s="20"/>
      <c r="E4" s="20"/>
      <c r="F4" s="20"/>
      <c r="G4" s="20"/>
      <c r="H4" s="20"/>
      <c r="I4" s="20"/>
      <c r="J4" s="20"/>
      <c r="K4" s="21"/>
    </row>
    <row r="5" spans="1:11" ht="18.75" x14ac:dyDescent="0.25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</row>
    <row r="6" spans="1:11" ht="37.5" x14ac:dyDescent="0.25">
      <c r="A6" s="2" t="s">
        <v>14</v>
      </c>
      <c r="B6" s="4">
        <v>0</v>
      </c>
      <c r="C6" s="4">
        <v>0</v>
      </c>
      <c r="D6" s="4">
        <v>5</v>
      </c>
      <c r="E6" s="4">
        <v>0</v>
      </c>
      <c r="F6" s="4">
        <v>0</v>
      </c>
      <c r="G6" s="4">
        <v>2</v>
      </c>
      <c r="H6" s="4">
        <v>1</v>
      </c>
      <c r="I6" s="4">
        <v>0</v>
      </c>
      <c r="J6" s="4">
        <v>0</v>
      </c>
      <c r="K6" s="4">
        <f>SUM(B6:J6)</f>
        <v>8</v>
      </c>
    </row>
    <row r="7" spans="1:11" ht="18.75" x14ac:dyDescent="0.25">
      <c r="A7" s="2" t="s">
        <v>15</v>
      </c>
      <c r="B7" s="3">
        <v>8</v>
      </c>
      <c r="C7" s="3">
        <v>7</v>
      </c>
      <c r="D7" s="3">
        <v>6</v>
      </c>
      <c r="E7" s="3">
        <v>5</v>
      </c>
      <c r="F7" s="3">
        <v>4</v>
      </c>
      <c r="G7" s="3">
        <v>3</v>
      </c>
      <c r="H7" s="3">
        <v>2</v>
      </c>
      <c r="I7" s="3">
        <v>1</v>
      </c>
      <c r="J7" s="3">
        <v>0</v>
      </c>
      <c r="K7" s="3"/>
    </row>
    <row r="8" spans="1:11" ht="19.5" thickBot="1" x14ac:dyDescent="0.3">
      <c r="A8" s="2" t="s">
        <v>16</v>
      </c>
      <c r="B8" s="4">
        <f>(B6*B7)</f>
        <v>0</v>
      </c>
      <c r="C8" s="5">
        <f t="shared" ref="C8:J8" si="0">(C6*C7)</f>
        <v>0</v>
      </c>
      <c r="D8" s="5">
        <f t="shared" si="0"/>
        <v>30</v>
      </c>
      <c r="E8" s="4">
        <f t="shared" si="0"/>
        <v>0</v>
      </c>
      <c r="F8" s="4">
        <f t="shared" si="0"/>
        <v>0</v>
      </c>
      <c r="G8" s="4">
        <f t="shared" si="0"/>
        <v>6</v>
      </c>
      <c r="H8" s="4">
        <f t="shared" si="0"/>
        <v>2</v>
      </c>
      <c r="I8" s="4">
        <f t="shared" si="0"/>
        <v>0</v>
      </c>
      <c r="J8" s="4">
        <f t="shared" si="0"/>
        <v>0</v>
      </c>
      <c r="K8" s="4">
        <f>SUM(B8:J8)</f>
        <v>38</v>
      </c>
    </row>
    <row r="9" spans="1:11" ht="19.5" thickBot="1" x14ac:dyDescent="0.35">
      <c r="A9" s="6"/>
      <c r="B9" s="7" t="s">
        <v>17</v>
      </c>
      <c r="C9" s="8" t="s">
        <v>18</v>
      </c>
      <c r="D9" s="9"/>
      <c r="E9" s="10"/>
      <c r="F9" s="10"/>
      <c r="G9" s="10"/>
      <c r="H9" s="10"/>
      <c r="I9" s="10"/>
      <c r="J9" s="10"/>
      <c r="K9" s="11"/>
    </row>
    <row r="10" spans="1:11" ht="19.5" thickBot="1" x14ac:dyDescent="0.35">
      <c r="A10" s="12"/>
      <c r="B10" s="13"/>
      <c r="C10" s="18">
        <f>(K8*100/(K6*8))</f>
        <v>59.375</v>
      </c>
      <c r="D10" s="13"/>
      <c r="E10" s="7"/>
      <c r="F10" s="14"/>
      <c r="G10" s="14"/>
      <c r="H10" s="14"/>
      <c r="I10" s="14"/>
      <c r="J10" s="14"/>
      <c r="K10" s="14"/>
    </row>
    <row r="11" spans="1:11" ht="18.75" x14ac:dyDescent="0.25">
      <c r="D11" s="16"/>
      <c r="G11" s="16"/>
    </row>
    <row r="12" spans="1:11" ht="18.75" x14ac:dyDescent="0.25">
      <c r="D12" s="16"/>
    </row>
    <row r="13" spans="1:11" ht="18.75" x14ac:dyDescent="0.25">
      <c r="D13" s="16"/>
    </row>
    <row r="14" spans="1:11" ht="18.75" x14ac:dyDescent="0.25">
      <c r="D14" s="16"/>
    </row>
    <row r="15" spans="1:11" ht="18.75" x14ac:dyDescent="0.25">
      <c r="D15" s="16"/>
    </row>
    <row r="16" spans="1:11" ht="18.75" x14ac:dyDescent="0.25">
      <c r="A16" s="17"/>
    </row>
  </sheetData>
  <mergeCells count="6">
    <mergeCell ref="B4:K4"/>
    <mergeCell ref="A1:K1"/>
    <mergeCell ref="A2:K2"/>
    <mergeCell ref="B3:F3"/>
    <mergeCell ref="G3:H3"/>
    <mergeCell ref="I3:K3"/>
  </mergeCells>
  <pageMargins left="0.7" right="0.7" top="0.75" bottom="0.75" header="0.3" footer="0.3"/>
  <pageSetup scale="93" fitToHeight="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J6" sqref="J6"/>
    </sheetView>
  </sheetViews>
  <sheetFormatPr defaultRowHeight="15" x14ac:dyDescent="0.25"/>
  <cols>
    <col min="1" max="1" width="34.42578125" style="15" customWidth="1"/>
    <col min="2" max="2" width="7.85546875" customWidth="1"/>
    <col min="3" max="3" width="8" customWidth="1"/>
    <col min="4" max="4" width="15.28515625" customWidth="1"/>
    <col min="5" max="5" width="7.7109375" customWidth="1"/>
    <col min="6" max="6" width="7" customWidth="1"/>
    <col min="7" max="7" width="16.42578125" customWidth="1"/>
    <col min="8" max="8" width="6.5703125" customWidth="1"/>
    <col min="9" max="9" width="7.28515625" customWidth="1"/>
    <col min="11" max="11" width="12.140625" customWidth="1"/>
  </cols>
  <sheetData>
    <row r="1" spans="1:11" ht="18.75" customHeight="1" x14ac:dyDescent="0.3">
      <c r="A1" s="22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ht="36" customHeight="1" x14ac:dyDescent="0.3">
      <c r="A2" s="22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ht="18.75" x14ac:dyDescent="0.25">
      <c r="A3" s="1" t="s">
        <v>0</v>
      </c>
      <c r="B3" s="19" t="s">
        <v>27</v>
      </c>
      <c r="C3" s="20"/>
      <c r="D3" s="20"/>
      <c r="E3" s="20"/>
      <c r="F3" s="20"/>
      <c r="G3" s="20" t="s">
        <v>19</v>
      </c>
      <c r="H3" s="20"/>
      <c r="I3" s="20" t="s">
        <v>21</v>
      </c>
      <c r="J3" s="20"/>
      <c r="K3" s="21"/>
    </row>
    <row r="4" spans="1:11" ht="18.75" x14ac:dyDescent="0.25">
      <c r="A4" s="1" t="s">
        <v>2</v>
      </c>
      <c r="B4" s="19">
        <v>6</v>
      </c>
      <c r="C4" s="20"/>
      <c r="D4" s="20"/>
      <c r="E4" s="20"/>
      <c r="F4" s="20"/>
      <c r="G4" s="20"/>
      <c r="H4" s="20"/>
      <c r="I4" s="20"/>
      <c r="J4" s="20"/>
      <c r="K4" s="21"/>
    </row>
    <row r="5" spans="1:11" ht="18.75" x14ac:dyDescent="0.25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</row>
    <row r="6" spans="1:11" ht="37.5" x14ac:dyDescent="0.25">
      <c r="A6" s="2" t="s">
        <v>14</v>
      </c>
      <c r="B6" s="4">
        <v>0</v>
      </c>
      <c r="C6" s="4">
        <v>2</v>
      </c>
      <c r="D6" s="4">
        <v>0</v>
      </c>
      <c r="E6" s="4">
        <v>3</v>
      </c>
      <c r="F6" s="4">
        <v>2</v>
      </c>
      <c r="G6" s="4">
        <v>0</v>
      </c>
      <c r="H6" s="4">
        <v>0</v>
      </c>
      <c r="I6" s="4">
        <v>0</v>
      </c>
      <c r="J6" s="4">
        <v>0</v>
      </c>
      <c r="K6" s="4">
        <f>SUM(B6:J6)</f>
        <v>7</v>
      </c>
    </row>
    <row r="7" spans="1:11" ht="18.75" x14ac:dyDescent="0.25">
      <c r="A7" s="2" t="s">
        <v>15</v>
      </c>
      <c r="B7" s="3">
        <v>8</v>
      </c>
      <c r="C7" s="3">
        <v>7</v>
      </c>
      <c r="D7" s="3">
        <v>6</v>
      </c>
      <c r="E7" s="3">
        <v>5</v>
      </c>
      <c r="F7" s="3">
        <v>4</v>
      </c>
      <c r="G7" s="3">
        <v>3</v>
      </c>
      <c r="H7" s="3">
        <v>2</v>
      </c>
      <c r="I7" s="3">
        <v>1</v>
      </c>
      <c r="J7" s="3">
        <v>0</v>
      </c>
      <c r="K7" s="3"/>
    </row>
    <row r="8" spans="1:11" ht="19.5" thickBot="1" x14ac:dyDescent="0.3">
      <c r="A8" s="2" t="s">
        <v>16</v>
      </c>
      <c r="B8" s="4">
        <f>(B6*B7)</f>
        <v>0</v>
      </c>
      <c r="C8" s="5">
        <f t="shared" ref="C8:J8" si="0">(C6*C7)</f>
        <v>14</v>
      </c>
      <c r="D8" s="5">
        <f t="shared" si="0"/>
        <v>0</v>
      </c>
      <c r="E8" s="4">
        <f t="shared" si="0"/>
        <v>15</v>
      </c>
      <c r="F8" s="4">
        <f t="shared" si="0"/>
        <v>8</v>
      </c>
      <c r="G8" s="4">
        <f t="shared" si="0"/>
        <v>0</v>
      </c>
      <c r="H8" s="4">
        <f t="shared" si="0"/>
        <v>0</v>
      </c>
      <c r="I8" s="4">
        <f t="shared" si="0"/>
        <v>0</v>
      </c>
      <c r="J8" s="4">
        <f t="shared" si="0"/>
        <v>0</v>
      </c>
      <c r="K8" s="4">
        <f>SUM(B8:J8)</f>
        <v>37</v>
      </c>
    </row>
    <row r="9" spans="1:11" ht="19.5" thickBot="1" x14ac:dyDescent="0.35">
      <c r="A9" s="6"/>
      <c r="B9" s="7" t="s">
        <v>17</v>
      </c>
      <c r="C9" s="8" t="s">
        <v>18</v>
      </c>
      <c r="D9" s="9"/>
      <c r="E9" s="10"/>
      <c r="F9" s="10"/>
      <c r="G9" s="10"/>
      <c r="H9" s="10"/>
      <c r="I9" s="10"/>
      <c r="J9" s="10"/>
      <c r="K9" s="11"/>
    </row>
    <row r="10" spans="1:11" ht="19.5" thickBot="1" x14ac:dyDescent="0.35">
      <c r="A10" s="12"/>
      <c r="B10" s="13"/>
      <c r="C10" s="18">
        <f>(K8*100/(K6*8))</f>
        <v>66.071428571428569</v>
      </c>
      <c r="D10" s="13"/>
      <c r="E10" s="7"/>
      <c r="F10" s="14"/>
      <c r="G10" s="14"/>
      <c r="H10" s="14"/>
      <c r="I10" s="14"/>
      <c r="J10" s="14"/>
      <c r="K10" s="14"/>
    </row>
    <row r="11" spans="1:11" ht="18.75" x14ac:dyDescent="0.25">
      <c r="D11" s="16"/>
      <c r="G11" s="16"/>
    </row>
    <row r="12" spans="1:11" ht="18.75" x14ac:dyDescent="0.25">
      <c r="D12" s="16"/>
    </row>
    <row r="13" spans="1:11" ht="18.75" x14ac:dyDescent="0.25">
      <c r="D13" s="16"/>
    </row>
    <row r="14" spans="1:11" ht="18.75" x14ac:dyDescent="0.25">
      <c r="D14" s="16"/>
    </row>
    <row r="15" spans="1:11" ht="18.75" x14ac:dyDescent="0.25">
      <c r="D15" s="16"/>
    </row>
    <row r="16" spans="1:11" ht="18.75" x14ac:dyDescent="0.25">
      <c r="A16" s="17"/>
    </row>
  </sheetData>
  <mergeCells count="6">
    <mergeCell ref="B4:K4"/>
    <mergeCell ref="A1:K1"/>
    <mergeCell ref="A2:K2"/>
    <mergeCell ref="B3:F3"/>
    <mergeCell ref="G3:H3"/>
    <mergeCell ref="I3:K3"/>
  </mergeCells>
  <pageMargins left="0.7" right="0.7" top="0.75" bottom="0.75" header="0.3" footer="0.3"/>
  <pageSetup scale="9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CBSE Analysis</vt:lpstr>
      <vt:lpstr>Grade details</vt:lpstr>
      <vt:lpstr>English</vt:lpstr>
      <vt:lpstr>Maths</vt:lpstr>
      <vt:lpstr>Hindi</vt:lpstr>
      <vt:lpstr>Chemistry</vt:lpstr>
      <vt:lpstr>Physics</vt:lpstr>
      <vt:lpstr>CS</vt:lpstr>
      <vt:lpstr>Biology</vt:lpstr>
      <vt:lpstr>P&amp;HE</vt:lpstr>
      <vt:lpstr>Overall PI kv</vt:lpstr>
      <vt:lpstr>'CBSE Analysis'!Print_Area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kvtamulpur123</cp:lastModifiedBy>
  <cp:lastPrinted>2021-07-30T09:43:26Z</cp:lastPrinted>
  <dcterms:created xsi:type="dcterms:W3CDTF">2019-05-03T15:08:21Z</dcterms:created>
  <dcterms:modified xsi:type="dcterms:W3CDTF">2021-07-30T09:58:09Z</dcterms:modified>
</cp:coreProperties>
</file>